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42" documentId="120_S{2AC9BD13-BADA-5192-A53E-5A8FF88502F6}" xr6:coauthVersionLast="47" xr6:coauthVersionMax="47" xr10:uidLastSave="{0CFB3821-7A85-4F7F-B574-8810F9F9D43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<sst xmlns="http://schemas.openxmlformats.org/spreadsheetml/2006/main" count="181601" uniqueCount="39214">
  <si>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</si>
  <si>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</si>
  <si>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</si>
  <si>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</si>
  <si>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</si>
  <si>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</si>
  <si>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</si>
  <si>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</si>
  <si>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</si>
  <si>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</si>
  <si>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</si>
  <si>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</si>
  <si>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</si>
  <si>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</si>
  <si>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</si>
  <si>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</si>
  <si>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</si>
  <si>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</si>
  <si>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</si>
  <si>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</si>
  <si>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</si>
  <si>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</si>
  <si>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</si>
  <si>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</si>
  <si>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</si>
  <si>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</si>
  <si>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</si>
  <si>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</si>
  <si>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</si>
  <si>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</si>
  <si>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</si>
  <si>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</si>
  <si>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</si>
  <si>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</si>
  <si>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</si>
  <si>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</si>
  <si>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</si>
  <si>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</si>
  <si>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</si>
  <si>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</si>
  <si>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</si>
  <si>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</si>
  <si>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</si>
  <si>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</si>
  <si>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</si>
  <si>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</si>
  <si>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</si>
  <si>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</si>
  <si>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</si>
  <si>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</si>
  <si>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</si>
  <si>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</si>
  <si>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</si>
  <si>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</si>
  <si>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</si>
  <si>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</si>
  <si>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</si>
  <si>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</si>
  <si>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</si>
  <si>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</si>
  <si>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</si>
  <si>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</si>
  <si>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</si>
  <si>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</si>
  <si>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</si>
  <si>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</si>
  <si>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</si>
  <si>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</si>
  <si>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</si>
  <si>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</si>
  <si>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</si>
  <si>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</si>
  <si>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</si>
  <si>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</si>
  <si>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</si>
  <si>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</si>
  <si>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</si>
  <si>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</si>
  <si>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</si>
  <si>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</si>
  <si>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</si>
  <si>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</si>
  <si>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</si>
  <si>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</si>
  <si>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</si>
  <si>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</si>
  <si>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</si>
  <si>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</si>
  <si>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</si>
  <si>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</si>
  <si>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</si>
  <si>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</si>
  <si>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</si>
  <si>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</si>
  <si>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</si>
  <si>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</si>
  <si>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</si>
  <si>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</si>
  <si>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</si>
  <si>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</si>
  <si>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</si>
  <si>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</si>
  <si>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</si>
  <si>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</si>
  <si>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</si>
  <si>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</si>
  <si>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</si>
  <si>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</si>
  <si>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</si>
  <si>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</si>
  <si>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</si>
  <si>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</si>
  <si>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</si>
  <si>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</si>
  <si>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</si>
  <si>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</si>
  <si>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</si>
  <si>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</si>
  <si>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</si>
  <si>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</si>
  <si>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</si>
  <si>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</si>
  <si>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</si>
  <si>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</si>
  <si>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</si>
  <si>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</si>
  <si>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</si>
  <si>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</si>
  <si>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</si>
  <si>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</si>
  <si>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</si>
  <si>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</si>
  <si>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</si>
  <si>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</si>
  <si>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</si>
  <si>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</si>
  <si>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</si>
  <si>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</si>
  <si>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</si>
  <si>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</si>
  <si>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</si>
  <si>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</si>
  <si>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</si>
  <si>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</si>
  <si>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</si>
  <si>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</si>
  <si>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</si>
  <si>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</si>
  <si>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</si>
  <si>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</si>
  <si>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</si>
  <si>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</si>
  <si>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</si>
  <si>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</si>
  <si>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</si>
  <si>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</si>
  <si>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</si>
  <si>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</si>
  <si>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</si>
  <si>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</si>
  <si>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</si>
  <si>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</si>
  <si>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</si>
  <si>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</si>
  <si>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</si>
  <si>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</si>
  <si>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</si>
  <si>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</si>
  <si>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</si>
  <si>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</si>
  <si>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</si>
  <si>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</si>
  <si>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</si>
  <si>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</si>
  <si>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</si>
  <si>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</si>
  <si>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</si>
  <si>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</si>
  <si>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</si>
  <si>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</si>
  <si>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</si>
  <si>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</si>
  <si>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</si>
  <si>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</si>
  <si>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</si>
  <si>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</si>
  <si>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</si>
  <si>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</si>
  <si>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</si>
  <si>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</si>
  <si>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</si>
  <si>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</si>
  <si>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</si>
  <si>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</si>
  <si>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</si>
  <si>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</si>
  <si>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</si>
  <si>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</si>
  <si>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</si>
  <si>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</si>
  <si>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</si>
  <si>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</si>
  <si>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</si>
  <si>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</si>
  <si>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</si>
  <si>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</si>
  <si>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</si>
  <si>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</si>
  <si>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</si>
  <si>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</si>
  <si>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</si>
  <si>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</si>
  <si>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</si>
  <si>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</si>
  <si>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</si>
  <si>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</si>
  <si>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</si>
  <si>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</si>
  <si>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</si>
  <si>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</si>
  <si>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</si>
  <si>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</si>
  <si>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</si>
  <si>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</si>
  <si>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</si>
  <si>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</si>
  <si>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</si>
  <si>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</si>
  <si>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</si>
  <si>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</si>
  <si>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</si>
  <si>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</si>
  <si>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</si>
  <si>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</si>
  <si>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</si>
  <si>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</si>
  <si>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</si>
  <si>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</si>
  <si>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</si>
  <si>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</si>
  <si>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</si>
  <si>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</si>
  <si>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</si>
  <si>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</si>
  <si>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</si>
  <si>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</si>
  <si>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</si>
  <si>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</si>
  <si>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</si>
  <si>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</si>
  <si>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</si>
  <si>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</si>
  <si>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</si>
  <si>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</si>
  <si>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</si>
  <si>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</si>
  <si>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</si>
  <si>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</si>
  <si>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</si>
  <si>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</si>
  <si>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</si>
  <si>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</si>
  <si>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</si>
  <si>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</si>
  <si>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</si>
  <si>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</si>
  <si>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</si>
  <si>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</si>
  <si>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</si>
  <si>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</si>
  <si>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</si>
  <si>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</si>
  <si>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</si>
  <si>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</si>
  <si>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</si>
  <si>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</si>
  <si>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</si>
  <si>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</si>
  <si>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</si>
  <si>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</si>
  <si>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</si>
  <si>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</si>
  <si>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</si>
  <si>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</si>
  <si>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</si>
  <si>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</si>
  <si>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</si>
  <si>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</si>
  <si>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</si>
  <si>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</si>
  <si>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</si>
  <si>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</si>
  <si>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</si>
  <si>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</si>
  <si>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</si>
  <si>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</si>
  <si>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</si>
  <si>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</si>
  <si>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</si>
  <si>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</si>
  <si>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</si>
  <si>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</si>
  <si>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</si>
  <si>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</si>
  <si>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</si>
  <si>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</si>
  <si>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</si>
  <si>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</si>
  <si>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</si>
  <si>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</si>
  <si>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</si>
  <si>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</si>
  <si>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</si>
  <si>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</si>
  <si>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</si>
  <si>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</si>
  <si>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</si>
  <si>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</si>
  <si>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</si>
  <si>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</si>
  <si>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</si>
  <si>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</si>
  <si>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</si>
  <si>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</si>
  <si>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</si>
  <si>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</si>
  <si>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</si>
  <si>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</si>
  <si>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</si>
  <si>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</si>
  <si>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</si>
  <si>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</si>
  <si>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</si>
  <si>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</si>
  <si>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</si>
  <si>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</si>
  <si>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</si>
  <si>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</si>
  <si>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</si>
  <si>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</si>
  <si>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</si>
  <si>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</si>
  <si>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</si>
  <si>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</si>
  <si>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</si>
  <si>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</si>
  <si>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</si>
  <si>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</si>
  <si>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</si>
  <si>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</si>
  <si>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</si>
  <si>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</si>
  <si>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</si>
  <si>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</si>
  <si>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</si>
  <si>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</si>
  <si>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</si>
  <si>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</si>
  <si>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</si>
  <si>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</si>
  <si>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</si>
  <si>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</si>
  <si>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</si>
  <si>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</si>
  <si>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</si>
  <si>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</si>
  <si>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</si>
  <si>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</si>
  <si>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</si>
  <si>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</si>
  <si>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</si>
  <si>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</si>
  <si>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</si>
  <si>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</si>
  <si>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</si>
  <si>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</si>
  <si>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</si>
  <si>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</si>
  <si>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</si>
  <si>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</si>
  <si>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</si>
  <si>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</si>
  <si>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</si>
  <si>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</si>
  <si>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</si>
  <si>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</si>
  <si>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</si>
  <si>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</si>
  <si>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</si>
  <si>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</si>
  <si>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</si>
  <si>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</si>
  <si>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</si>
  <si>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</si>
  <si>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</si>
  <si>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</si>
  <si>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</si>
  <si>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</si>
  <si>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</si>
  <si>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</si>
  <si>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</si>
  <si>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</si>
  <si>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</si>
  <si>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</si>
  <si>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</si>
  <si>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</si>
  <si>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</si>
  <si>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</si>
  <si>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</si>
  <si>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</si>
  <si>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</si>
  <si>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</si>
  <si>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</si>
  <si>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</si>
  <si>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</si>
  <si>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</si>
  <si>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</si>
  <si>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</si>
  <si>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</si>
  <si>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</si>
  <si>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</si>
  <si>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</si>
  <si>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</si>
  <si>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</si>
  <si>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</si>
  <si>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</si>
  <si>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</si>
  <si>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</si>
  <si>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</si>
  <si>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</si>
  <si>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</si>
  <si>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</si>
  <si>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</si>
  <si>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</si>
  <si>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</si>
  <si>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</si>
  <si>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</si>
  <si>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</si>
  <si>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</si>
  <si>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</si>
  <si>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</si>
  <si>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</si>
  <si>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</si>
  <si>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</si>
  <si>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</si>
  <si>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</si>
  <si>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</si>
  <si>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</si>
  <si>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</si>
  <si>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</si>
  <si>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</si>
  <si>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</si>
  <si>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</si>
  <si>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</si>
  <si>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</si>
  <si>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</si>
  <si>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</si>
  <si>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</si>
  <si>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</si>
  <si>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</si>
  <si>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</si>
  <si>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</si>
  <si>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</si>
  <si>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</si>
  <si>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</si>
  <si>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</si>
  <si>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</si>
  <si>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</si>
  <si>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</si>
  <si>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</si>
  <si>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</si>
  <si>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</si>
  <si>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</si>
  <si>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</si>
  <si>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</si>
  <si>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</si>
  <si>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</si>
  <si>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</si>
  <si>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</si>
  <si>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</si>
  <si>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</si>
  <si>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</si>
  <si>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</si>
  <si>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</si>
  <si>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</si>
  <si>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</si>
  <si>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</si>
  <si>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</si>
  <si>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</si>
  <si>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</si>
  <si>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</si>
  <si>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</si>
  <si>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</si>
  <si>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</si>
  <si>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</si>
  <si>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</si>
  <si>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</si>
  <si>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</si>
  <si>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</si>
  <si>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</si>
  <si>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</si>
  <si>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</si>
  <si>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</si>
  <si>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</si>
  <si>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</si>
  <si>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</si>
  <si>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</si>
  <si>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</si>
  <si>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</si>
  <si>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</si>
  <si>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</si>
  <si>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</si>
  <si>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</si>
  <si>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</si>
  <si>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</si>
  <si>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</si>
  <si>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</si>
  <si>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</si>
  <si>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</si>
  <si>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</si>
  <si>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</si>
  <si>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</si>
  <si>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</si>
  <si>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</si>
  <si>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</si>
  <si>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</si>
  <si>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</si>
  <si>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</si>
  <si>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</si>
  <si>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</si>
  <si>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</si>
  <si>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</si>
  <si>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</si>
  <si>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</si>
  <si>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</si>
  <si>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</si>
  <si>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</si>
  <si>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</si>
  <si>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</si>
  <si>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</si>
  <si>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</si>
  <si>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</si>
  <si>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</si>
  <si>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</si>
  <si>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</si>
  <si>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</si>
  <si>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</si>
  <si>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</si>
  <si>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</si>
  <si>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</si>
  <si>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</si>
  <si>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</si>
  <si>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</si>
  <si>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</si>
  <si>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</si>
  <si>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</si>
  <si>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</si>
  <si>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</si>
  <si>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</si>
  <si>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</si>
  <si>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</si>
  <si>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</si>
  <si>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</si>
  <si>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</si>
  <si>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</si>
  <si>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</si>
  <si>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</si>
  <si>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</si>
  <si>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</si>
  <si>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</si>
  <si>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</si>
  <si>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</si>
  <si>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</si>
  <si>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</si>
  <si>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</si>
  <si>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</si>
  <si>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</si>
  <si>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</si>
  <si>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</si>
  <si>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</si>
  <si>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</si>
  <si>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</si>
  <si>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</si>
  <si>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</si>
  <si>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</si>
  <si>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</si>
  <si>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</si>
  <si>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</si>
  <si>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</si>
  <si>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</si>
  <si>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</si>
  <si>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</si>
  <si>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</si>
  <si>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</si>
  <si>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</si>
  <si>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</si>
  <si>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</si>
  <si>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</si>
  <si>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</si>
  <si>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</si>
  <si>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</si>
  <si>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</si>
  <si>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</si>
  <si>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</si>
  <si>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</si>
  <si>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</si>
  <si>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</si>
  <si>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</si>
  <si>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</si>
  <si>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</si>
  <si>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</si>
  <si>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</si>
  <si>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</si>
  <si>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</si>
  <si>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</si>
  <si>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</si>
  <si>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</si>
  <si>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</si>
  <si>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</si>
  <si>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</si>
  <si>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</si>
  <si>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</si>
  <si>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</si>
  <si>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</si>
  <si>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</si>
  <si>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</si>
  <si>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</si>
  <si>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</si>
  <si>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</si>
  <si>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</si>
  <si>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</si>
  <si>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</si>
  <si>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</si>
  <si>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</si>
  <si>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</si>
  <si>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</si>
  <si>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</si>
  <si>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</si>
  <si>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</si>
  <si>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</si>
  <si>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</si>
  <si>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</si>
  <si>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</si>
  <si>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</si>
  <si>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</si>
  <si>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</si>
  <si>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</si>
  <si>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</si>
  <si>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</si>
  <si>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</si>
  <si>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</si>
  <si>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</si>
  <si>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</si>
  <si>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</si>
  <si>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</si>
  <si>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</si>
  <si>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</si>
  <si>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</si>
  <si>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</si>
  <si>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</si>
  <si>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</si>
  <si>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</si>
  <si>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</si>
  <si>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</si>
  <si>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</si>
  <si>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</si>
  <si>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</si>
  <si>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</si>
  <si>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</si>
  <si>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</si>
  <si>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</si>
  <si>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</si>
  <si>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</si>
  <si>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</si>
  <si>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</si>
  <si>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</si>
  <si>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</si>
  <si>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</si>
  <si>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</si>
  <si>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</si>
  <si>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</si>
  <si>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</si>
  <si>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</si>
  <si>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</si>
  <si>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</si>
  <si>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</si>
  <si>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</si>
  <si>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</si>
  <si>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</si>
  <si>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</si>
  <si>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</si>
  <si>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</si>
  <si>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</si>
  <si>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</si>
  <si>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</si>
  <si>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</si>
  <si>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</si>
  <si>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</si>
  <si>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</si>
  <si>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</si>
  <si>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</si>
  <si>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</si>
  <si>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</si>
  <si>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</si>
  <si>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</si>
  <si>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</si>
  <si>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</si>
  <si>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</si>
  <si>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</si>
  <si>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</si>
  <si>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</si>
  <si>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</si>
  <si>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</si>
  <si>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</si>
  <si>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</si>
  <si>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</si>
  <si>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</si>
  <si>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</si>
  <si>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</si>
  <si>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</si>
  <si>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</si>
  <si>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</si>
  <si>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</si>
  <si>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</si>
  <si>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</si>
  <si>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</si>
  <si>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</si>
  <si>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</si>
  <si>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</si>
  <si>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</si>
  <si>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</si>
  <si>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</si>
  <si>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</si>
  <si>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</si>
  <si>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</si>
  <si>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</si>
  <si>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</si>
  <si>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</si>
  <si>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</si>
  <si>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</si>
  <si>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</si>
  <si>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</si>
  <si>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</si>
  <si>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</si>
  <si>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</si>
  <si>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</si>
  <si>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</si>
  <si>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</si>
  <si>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</si>
  <si>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</si>
  <si>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</si>
  <si>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</si>
  <si>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</si>
  <si>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</si>
  <si>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</si>
  <si>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</si>
  <si>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</si>
  <si>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</si>
  <si>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</si>
  <si>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</si>
  <si>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</si>
  <si>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</si>
  <si>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</si>
  <si>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</si>
  <si>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</si>
  <si>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</si>
  <si>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</si>
  <si>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</si>
  <si>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</si>
  <si>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</si>
  <si>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</si>
  <si>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</si>
  <si>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</si>
  <si>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</si>
  <si>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</si>
  <si>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</si>
  <si>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</si>
  <si>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</si>
  <si>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</si>
  <si>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</si>
  <si>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</si>
  <si>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</si>
  <si>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</si>
  <si>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</si>
  <si>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</si>
  <si>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</si>
  <si>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</si>
  <si>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</si>
  <si>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</si>
  <si>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</si>
  <si>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</si>
  <si>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</si>
  <si>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</si>
  <si>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</si>
  <si>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</si>
  <si>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</si>
  <si>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</si>
  <si>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</si>
  <si>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</si>
  <si>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</si>
  <si>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</si>
  <si>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</si>
  <si>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</si>
  <si>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</si>
  <si>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</si>
  <si>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</si>
  <si>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</si>
  <si>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</si>
  <si>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</si>
  <si>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</si>
  <si>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</si>
  <si>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</si>
  <si>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</si>
  <si>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</si>
  <si>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</si>
  <si>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</si>
  <si>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</si>
  <si>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</si>
  <si>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</si>
  <si>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</si>
  <si>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</si>
  <si>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</si>
  <si>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</si>
  <si>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</si>
  <si>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</si>
  <si>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</si>
  <si>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</si>
  <si>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</si>
  <si>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</si>
  <si>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</si>
  <si>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</si>
  <si>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</si>
  <si>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</si>
  <si>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</si>
  <si>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</si>
  <si>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</si>
  <si>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</si>
  <si>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</si>
  <si>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</si>
  <si>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</si>
  <si>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</si>
  <si>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</si>
  <si>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</si>
  <si>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</si>
  <si>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</si>
  <si>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</si>
  <si>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</si>
  <si>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</si>
  <si>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</si>
  <si>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</si>
  <si>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</si>
  <si>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</si>
  <si>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</si>
  <si>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</si>
  <si>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</si>
  <si>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</si>
  <si>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</si>
  <si>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</si>
  <si>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</si>
  <si>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</si>
  <si>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</si>
  <si>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</si>
  <si>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</si>
  <si>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</si>
  <si>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</si>
  <si>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</si>
  <si>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</si>
  <si>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</si>
  <si>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</si>
  <si>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</si>
  <si>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</si>
  <si>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</si>
  <si>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</si>
  <si>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</si>
  <si>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</si>
  <si>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</si>
  <si>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</si>
  <si>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</si>
  <si>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</si>
  <si>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</si>
  <si>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</si>
  <si>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</si>
  <si>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</si>
  <si>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</si>
  <si>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</si>
  <si>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</si>
  <si>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</si>
  <si>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</si>
  <si>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</si>
  <si>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</si>
  <si>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</si>
  <si>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</si>
  <si>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</si>
  <si>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</si>
  <si>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</si>
  <si>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</si>
  <si>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</si>
  <si>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</si>
  <si>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</si>
  <si>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</si>
  <si>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</si>
  <si>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</si>
  <si>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</si>
  <si>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</si>
  <si>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</si>
  <si>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</si>
  <si>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</si>
  <si>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</si>
  <si>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</si>
  <si>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</si>
  <si>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</si>
  <si>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</si>
  <si>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</si>
  <si>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</si>
  <si>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</si>
  <si>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</si>
  <si>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</si>
  <si>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</si>
  <si>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</si>
  <si>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</si>
  <si>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</si>
  <si>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</si>
  <si>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</si>
  <si>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</si>
  <si>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</si>
  <si>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</si>
  <si>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</si>
  <si>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</si>
  <si>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</si>
  <si>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</si>
  <si>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</si>
  <si>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</si>
  <si>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</si>
  <si>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</si>
  <si>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</si>
  <si>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</si>
  <si>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</si>
  <si>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</si>
  <si>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</si>
  <si>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</si>
  <si>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</si>
  <si>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</si>
  <si>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</si>
  <si>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</si>
  <si>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</si>
  <si>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</si>
  <si>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</si>
  <si>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</si>
  <si>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</si>
  <si>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</si>
  <si>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</si>
  <si>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</si>
  <si>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</si>
  <si>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</si>
  <si>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</si>
  <si>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</si>
  <si>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</si>
  <si>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</si>
  <si>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</si>
  <si>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</si>
  <si>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</si>
  <si>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</si>
  <si>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</si>
  <si>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</si>
  <si>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</si>
  <si>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</si>
  <si>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</si>
  <si>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</si>
  <si>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</si>
  <si>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</si>
  <si>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</si>
  <si>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</si>
  <si>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</si>
  <si>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</si>
  <si>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</si>
  <si>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</si>
  <si>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</si>
  <si>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</si>
  <si>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</si>
  <si>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</si>
  <si>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</si>
  <si>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</si>
  <si>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</si>
  <si>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</si>
  <si>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</si>
  <si>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</si>
  <si>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</si>
  <si>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</si>
  <si>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</si>
  <si>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</si>
  <si>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</si>
  <si>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</si>
  <si>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</si>
  <si>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</si>
  <si>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</si>
  <si>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</si>
  <si>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</si>
  <si>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</si>
  <si>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</si>
  <si>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</si>
  <si>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</si>
  <si>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</si>
  <si>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</si>
  <si>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</si>
  <si>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</si>
  <si>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</si>
  <si>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</si>
  <si>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</si>
  <si>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</si>
  <si>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</si>
  <si>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</si>
  <si>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</si>
  <si>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</si>
  <si>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</si>
  <si>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</si>
  <si>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</si>
  <si>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</si>
  <si>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</si>
  <si>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</si>
  <si>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</si>
  <si>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</si>
  <si>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</si>
  <si>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</si>
  <si>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</si>
  <si>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</si>
  <si>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</si>
  <si>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</si>
  <si>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</si>
  <si>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</si>
  <si>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</si>
  <si>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</si>
  <si>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</si>
  <si>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</si>
  <si>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</si>
  <si>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</si>
  <si>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</si>
  <si>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</si>
  <si>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</si>
  <si>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</si>
  <si>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</si>
  <si>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</si>
  <si>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</si>
  <si>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</si>
  <si>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</si>
  <si>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</si>
  <si>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</si>
  <si>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</si>
  <si>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</si>
  <si>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</si>
  <si>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</si>
  <si>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</si>
  <si>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</si>
  <si>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</si>
  <si>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</si>
  <si>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</si>
  <si>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</si>
  <si>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</si>
  <si>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</si>
  <si>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</si>
  <si>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</si>
  <si>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</si>
  <si>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</si>
  <si>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</si>
  <si>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</si>
  <si>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</si>
  <si>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</si>
  <si>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</si>
  <si>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</si>
  <si>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</si>
  <si>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</si>
  <si>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</si>
  <si>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</si>
  <si>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</si>
  <si>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</si>
  <si>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</si>
  <si>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</si>
  <si>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</si>
  <si>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</si>
  <si>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</si>
  <si>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</si>
  <si>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</si>
  <si>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</si>
  <si>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</si>
  <si>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</si>
  <si>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</si>
  <si>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</si>
  <si>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</si>
  <si>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</si>
  <si>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</si>
  <si>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</si>
  <si>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</si>
  <si>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</si>
  <si>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</si>
  <si>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</si>
  <si>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</si>
  <si>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</si>
  <si>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</si>
  <si>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</si>
  <si>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</si>
  <si>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</si>
  <si>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</si>
  <si>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</si>
  <si>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</si>
  <si>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</si>
  <si>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</si>
  <si>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</si>
  <si>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</si>
  <si>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</si>
  <si>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</si>
  <si>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</si>
  <si>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</si>
  <si>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</si>
  <si>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</si>
  <si>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</si>
  <si>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</si>
  <si>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</si>
  <si>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</si>
  <si>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</si>
  <si>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</si>
  <si>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</si>
  <si>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</si>
  <si>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</si>
  <si>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</si>
  <si>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</si>
  <si>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</si>
  <si>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</si>
  <si>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</si>
  <si>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</si>
  <si>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</si>
  <si>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</si>
  <si>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</si>
  <si>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</si>
  <si>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</si>
  <si>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</si>
  <si>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</si>
  <si>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</si>
  <si>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</si>
  <si>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</si>
  <si>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</si>
  <si>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</si>
  <si>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</si>
  <si>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</si>
  <si>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</si>
  <si>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</si>
  <si>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</si>
  <si>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</si>
  <si>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</si>
  <si>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</si>
  <si>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</si>
  <si>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</si>
  <si>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</si>
  <si>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</si>
  <si>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</si>
  <si>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</si>
  <si>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</si>
  <si>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</si>
  <si>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</si>
  <si>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</si>
  <si>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</si>
  <si>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</si>
  <si>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</si>
  <si>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</si>
  <si>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</si>
  <si>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</si>
  <si>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</si>
  <si>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</si>
  <si>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</si>
  <si>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</si>
  <si>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</si>
  <si>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</si>
  <si>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</si>
  <si>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</si>
  <si>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</si>
  <si>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</si>
  <si>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</si>
  <si>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</si>
  <si>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</si>
  <si>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</si>
  <si>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</si>
  <si>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</si>
  <si>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</si>
  <si>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</si>
  <si>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</si>
  <si>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</si>
  <si>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</si>
  <si>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</si>
  <si>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</si>
  <si>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</si>
  <si>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</si>
  <si>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</si>
  <si>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</si>
  <si>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</si>
  <si>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</si>
  <si>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</si>
  <si>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</si>
  <si>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</si>
  <si>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</si>
  <si>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</si>
  <si>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</si>
  <si>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</si>
  <si>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</si>
  <si>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</si>
  <si>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</si>
  <si>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</si>
  <si>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</si>
  <si>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</si>
  <si>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</si>
  <si>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</si>
  <si>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</si>
  <si>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</si>
  <si>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</si>
  <si>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</si>
  <si>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</si>
  <si>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</si>
  <si>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</si>
  <si>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</si>
  <si>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</si>
  <si>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</si>
  <si>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</si>
  <si>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</si>
  <si>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</si>
  <si>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</si>
  <si>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</si>
  <si>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</si>
  <si>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</si>
  <si>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</si>
  <si>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</si>
  <si>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</si>
  <si>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</si>
  <si>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</si>
  <si>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</si>
  <si>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</si>
  <si>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</si>
  <si>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</si>
  <si>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</si>
  <si>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</si>
  <si>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</si>
  <si>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</si>
  <si>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</si>
  <si>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</si>
  <si>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</si>
  <si>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</si>
  <si>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</si>
  <si>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</si>
  <si>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</si>
  <si>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</si>
  <si>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</si>
  <si>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</si>
  <si>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</si>
  <si>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</si>
  <si>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</si>
  <si>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</si>
  <si>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</si>
  <si>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</si>
  <si>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</si>
  <si>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</si>
  <si>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</si>
  <si>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</si>
  <si>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</si>
  <si>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</si>
  <si>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</si>
  <si>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</si>
  <si>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</si>
  <si>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</si>
  <si>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</si>
  <si>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</si>
  <si>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</si>
  <si>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</si>
  <si>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</si>
  <si>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</si>
  <si>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</si>
  <si>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</si>
  <si>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</si>
  <si>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</si>
  <si>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</si>
  <si>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</si>
  <si>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</si>
  <si>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</si>
  <si>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</si>
  <si>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</si>
  <si>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</si>
  <si>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</si>
  <si>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</si>
  <si>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</si>
  <si>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</si>
  <si>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</si>
  <si>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</si>
  <si>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</si>
  <si>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</si>
  <si>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</si>
  <si>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</si>
  <si>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</si>
  <si>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</si>
  <si>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</si>
  <si>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</si>
  <si>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</si>
  <si>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</si>
  <si>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</si>
  <si>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</si>
  <si>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</si>
  <si>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</si>
  <si>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</si>
  <si>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</si>
  <si>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</si>
  <si>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</si>
  <si>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</si>
  <si>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</si>
  <si>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</si>
  <si>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</si>
  <si>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</si>
  <si>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</si>
  <si>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</si>
  <si>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</si>
  <si>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</si>
  <si>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</si>
  <si>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</si>
  <si>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</si>
  <si>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</si>
  <si>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</si>
  <si>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</si>
  <si>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</si>
  <si>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</si>
  <si>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</si>
  <si>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</si>
  <si>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</si>
  <si>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</si>
  <si>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</si>
  <si>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</si>
  <si>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</si>
  <si>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</si>
  <si>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</si>
  <si>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</si>
  <si>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</si>
  <si>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</si>
  <si>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</si>
  <si>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</si>
  <si>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</si>
  <si>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</si>
  <si>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</si>
  <si>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</si>
  <si>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</si>
  <si>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</si>
  <si>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</si>
  <si>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</si>
  <si>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</si>
  <si>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</si>
  <si>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</si>
  <si>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</si>
  <si>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</si>
  <si>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</si>
  <si>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</si>
  <si>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</si>
  <si>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</si>
  <si>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</si>
  <si>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</si>
  <si>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</si>
  <si>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</si>
  <si>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</si>
  <si>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</si>
  <si>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</si>
  <si>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</si>
  <si>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</si>
  <si>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</si>
  <si>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</si>
  <si>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</si>
  <si>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</si>
  <si>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</si>
  <si>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</si>
  <si>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</si>
  <si>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</si>
  <si>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</si>
  <si>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</si>
  <si>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</si>
  <si>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</si>
  <si>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</si>
  <si>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</si>
  <si>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</si>
  <si>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</si>
  <si>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</si>
  <si>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</si>
  <si>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</si>
  <si>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</si>
  <si>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</si>
  <si>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</si>
  <si>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</si>
  <si>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</si>
  <si>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</si>
  <si>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</si>
  <si>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</si>
  <si>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</si>
  <si>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</si>
  <si>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</si>
  <si>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</si>
  <si>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</si>
  <si>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</si>
  <si>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</si>
  <si>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</si>
  <si>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</si>
  <si>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</si>
  <si>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</si>
  <si>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</si>
  <si>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</si>
  <si>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</si>
  <si>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</si>
  <si>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</si>
  <si>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</si>
  <si>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</si>
  <si>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</si>
  <si>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</si>
  <si>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</si>
  <si>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</si>
  <si>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</si>
  <si>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</si>
  <si>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</si>
  <si>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</si>
  <si>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</si>
  <si>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</si>
  <si>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</si>
  <si>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</si>
  <si>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</si>
  <si>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</si>
  <si>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</si>
  <si>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</si>
  <si>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</si>
  <si>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</si>
  <si>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</si>
  <si>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</si>
  <si>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</si>
  <si>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</si>
  <si>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</si>
  <si>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</si>
  <si>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</si>
  <si>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</si>
  <si>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</si>
  <si>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</si>
  <si>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</si>
  <si>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</si>
  <si>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</si>
  <si>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</si>
  <si>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</si>
  <si>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</si>
  <si>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</si>
  <si>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</si>
  <si>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</si>
  <si>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</si>
  <si>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</si>
  <si>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</si>
  <si>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</si>
  <si>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</si>
  <si>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</si>
  <si>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</si>
  <si>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</si>
  <si>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</si>
  <si>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</si>
  <si>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</si>
  <si>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</si>
  <si>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</si>
  <si>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</si>
  <si>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</si>
  <si>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</si>
  <si>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</si>
  <si>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</si>
  <si>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</si>
  <si>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</si>
  <si>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</si>
  <si>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</si>
  <si>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</si>
  <si>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</si>
  <si>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</si>
  <si>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</si>
  <si>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</si>
  <si>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</si>
  <si>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</si>
  <si>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</si>
  <si>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</si>
  <si>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</si>
  <si>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</si>
  <si>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</si>
  <si>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</si>
  <si>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</si>
  <si>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</si>
  <si>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</si>
  <si>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</si>
  <si>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</si>
  <si>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</si>
  <si>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</si>
  <si>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</si>
  <si>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</si>
  <si>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</si>
  <si>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</si>
  <si>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</si>
  <si>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</si>
  <si>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</si>
  <si>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</si>
  <si>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</si>
  <si>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</si>
  <si>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</si>
  <si>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</si>
  <si>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</si>
  <si>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</si>
  <si>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</si>
  <si>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</si>
  <si>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</si>
  <si>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</si>
  <si>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</si>
  <si>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</si>
  <si>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</si>
  <si>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</si>
  <si>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</si>
  <si>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</si>
  <si>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</si>
  <si>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</si>
  <si>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</si>
  <si>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</si>
  <si>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</si>
  <si>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</si>
  <si>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</si>
  <si>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</si>
  <si>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</si>
  <si>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</si>
  <si>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</si>
  <si>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</si>
  <si>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</si>
  <si>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</si>
  <si>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</si>
  <si>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</si>
  <si>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</si>
  <si>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</si>
  <si>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</si>
  <si>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</si>
  <si>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</si>
  <si>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</si>
  <si>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</si>
  <si>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</si>
  <si>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</si>
  <si>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</si>
  <si>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</si>
  <si>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</si>
  <si>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</si>
  <si>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</si>
  <si>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</si>
  <si>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</si>
  <si>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</si>
  <si>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</si>
  <si>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</si>
  <si>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</si>
  <si>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</si>
  <si>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</si>
  <si>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</si>
  <si>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</si>
  <si>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</si>
  <si>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</si>
  <si>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</si>
  <si>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</si>
  <si>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</si>
  <si>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</si>
  <si>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</si>
  <si>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</si>
  <si>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</si>
  <si>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</si>
  <si>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</si>
  <si>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</si>
  <si>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</si>
  <si>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</si>
  <si>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</si>
  <si>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</si>
  <si>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</si>
  <si>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</si>
  <si>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</si>
  <si>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</si>
  <si>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</si>
  <si>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</si>
  <si>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</si>
  <si>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</si>
  <si>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</si>
  <si>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</si>
  <si>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</si>
  <si>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</si>
  <si>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</si>
  <si>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</si>
  <si>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</si>
  <si>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</si>
  <si>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</si>
  <si>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</si>
  <si>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</si>
  <si>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</si>
  <si>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</si>
  <si>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</si>
  <si>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</si>
  <si>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</si>
  <si>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</si>
  <si>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</si>
  <si>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</si>
  <si>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</si>
  <si>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</si>
  <si>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</si>
  <si>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</si>
  <si>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</si>
  <si>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</si>
  <si>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</si>
  <si>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</si>
  <si>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</si>
  <si>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</si>
  <si>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</si>
  <si>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</si>
  <si>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</si>
  <si>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</si>
  <si>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</si>
  <si>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</si>
  <si>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</si>
  <si>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</si>
  <si>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</si>
  <si>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</si>
  <si>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</si>
  <si>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</si>
  <si>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</si>
  <si>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</si>
  <si>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</si>
  <si>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</si>
  <si>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</si>
  <si>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</si>
  <si>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</si>
  <si>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</si>
  <si>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</si>
  <si>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</si>
  <si>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</si>
  <si>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</si>
  <si>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</si>
  <si>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</si>
  <si>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</si>
  <si>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</si>
  <si>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</si>
  <si>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</si>
  <si>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</si>
  <si>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</si>
  <si>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</si>
  <si>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</si>
  <si>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</si>
  <si>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</si>
  <si>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</si>
  <si>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</si>
  <si>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</si>
  <si>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</si>
  <si>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</si>
  <si>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</si>
  <si>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</si>
  <si>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</si>
  <si>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</si>
  <si>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</si>
  <si>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</si>
  <si>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</si>
  <si>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</si>
  <si>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</si>
  <si>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</si>
  <si>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</si>
  <si>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</si>
  <si>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</si>
  <si>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</si>
  <si>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</si>
  <si>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</si>
  <si>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</si>
  <si>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</si>
  <si>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</si>
  <si>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</si>
  <si>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</si>
  <si>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</si>
  <si>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</si>
  <si>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</si>
  <si>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</si>
  <si>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</si>
  <si>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</si>
  <si>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</si>
  <si>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</si>
  <si>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</si>
  <si>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</si>
  <si>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</si>
  <si>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</si>
  <si>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</si>
  <si>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</si>
  <si>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</si>
  <si>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</si>
  <si>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</si>
  <si>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</si>
  <si>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</si>
  <si>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</si>
  <si>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</si>
  <si>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</si>
  <si>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</si>
  <si>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</si>
  <si>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</si>
  <si>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</si>
  <si>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</si>
  <si>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</si>
  <si>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</si>
  <si>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</si>
  <si>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</si>
  <si>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</si>
  <si>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</si>
  <si>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</si>
  <si>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</si>
  <si>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</si>
  <si>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</si>
  <si>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</si>
  <si>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</si>
  <si>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</si>
  <si>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</si>
  <si>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</si>
  <si>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</si>
  <si>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</si>
  <si>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</si>
  <si>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</si>
  <si>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</si>
  <si>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</si>
  <si>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</si>
  <si>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</si>
  <si>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</si>
  <si>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</si>
  <si>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</si>
  <si>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</si>
  <si>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</si>
  <si>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</si>
  <si>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</si>
  <si>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</si>
  <si>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</si>
  <si>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</si>
  <si>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</si>
  <si>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</si>
  <si>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</si>
  <si>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</si>
  <si>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</si>
  <si>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</si>
  <si>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</si>
  <si>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</si>
  <si>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</si>
  <si>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</si>
  <si>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</si>
  <si>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</si>
  <si>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</si>
  <si>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</si>
  <si>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</si>
  <si>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</si>
  <si>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</si>
  <si>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</si>
  <si>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</si>
  <si>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</si>
  <si>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</si>
  <si>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</si>
  <si>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</si>
  <si>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</si>
  <si>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</si>
  <si>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</si>
  <si>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</si>
  <si>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</si>
  <si>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</si>
  <si>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</si>
  <si>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</si>
  <si>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</si>
  <si>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</si>
  <si>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</si>
  <si>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</si>
  <si>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</si>
  <si>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</si>
  <si>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</si>
  <si>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</si>
  <si>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</si>
  <si>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</si>
  <si>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</si>
  <si>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</si>
  <si>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</si>
  <si>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</si>
  <si>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</si>
  <si>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</si>
  <si>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</si>
  <si>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</si>
  <si>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</si>
  <si>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</si>
  <si>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</si>
  <si>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</si>
  <si>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</si>
  <si>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</si>
  <si>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</si>
  <si>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</si>
  <si>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</si>
  <si>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</si>
  <si>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</si>
  <si>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</si>
  <si>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</si>
  <si>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</si>
  <si>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</si>
  <si>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</si>
  <si>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</si>
  <si>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</si>
  <si>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</si>
  <si>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</si>
  <si>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</si>
  <si>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</si>
  <si>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</si>
  <si>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</si>
  <si>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</si>
  <si>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</si>
  <si>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</si>
  <si>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</si>
  <si>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</si>
  <si>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</si>
  <si>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</si>
  <si>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</si>
  <si>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</si>
  <si>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</si>
  <si>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</si>
  <si>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</si>
  <si>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</si>
  <si>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</si>
  <si>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</si>
  <si>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</si>
  <si>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</si>
  <si>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</si>
  <si>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</si>
  <si>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</si>
  <si>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</si>
  <si>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</si>
  <si>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</si>
  <si>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</si>
  <si>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</si>
  <si>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</si>
  <si>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</si>
  <si>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</si>
  <si>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</si>
  <si>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</si>
  <si>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</si>
  <si>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</si>
  <si>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</si>
  <si>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</si>
  <si>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</si>
  <si>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</si>
  <si>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</si>
  <si>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</si>
  <si>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</si>
  <si>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</si>
  <si>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</si>
  <si>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</si>
  <si>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</si>
  <si>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</si>
  <si>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</si>
  <si>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</si>
  <si>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</si>
  <si>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</si>
  <si>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</si>
  <si>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</si>
  <si>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</si>
  <si>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</si>
  <si>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</si>
  <si>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</si>
  <si>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</si>
  <si>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</si>
  <si>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</si>
  <si>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</si>
  <si>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</si>
  <si>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</si>
  <si>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</si>
  <si>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</si>
  <si>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</si>
  <si>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</si>
  <si>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</si>
  <si>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</si>
  <si>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</si>
  <si>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</si>
  <si>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</si>
  <si>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</si>
  <si>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</si>
  <si>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</si>
  <si>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</si>
  <si>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</si>
  <si>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</si>
  <si>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</si>
  <si>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</si>
  <si>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</si>
  <si>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</si>
  <si>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</si>
  <si>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</si>
  <si>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</si>
  <si>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</si>
  <si>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</si>
  <si>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</si>
  <si>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</si>
  <si>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</si>
  <si>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</si>
  <si>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</si>
  <si>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</si>
  <si>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</si>
  <si>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</si>
  <si>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</si>
  <si>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</si>
  <si>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</si>
  <si>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</si>
  <si>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</si>
  <si>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</si>
  <si>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</si>
  <si>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</si>
  <si>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</si>
  <si>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</si>
  <si>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</si>
  <si>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</si>
  <si>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</si>
  <si>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</si>
  <si>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</si>
  <si>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</si>
  <si>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</si>
  <si>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</si>
  <si>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</si>
  <si>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</si>
  <si>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</si>
  <si>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</si>
  <si>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</si>
  <si>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</si>
  <si>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</si>
  <si>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</si>
  <si>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</si>
  <si>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</si>
  <si>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</si>
  <si>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</si>
  <si>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</si>
  <si>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</si>
  <si>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</si>
  <si>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</si>
  <si>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</si>
  <si>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</si>
  <si>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</si>
  <si>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</si>
  <si>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</si>
  <si>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</si>
  <si>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</si>
  <si>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</si>
  <si>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</si>
  <si>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</si>
  <si>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</si>
  <si>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</si>
  <si>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</si>
  <si>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</si>
  <si>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</si>
  <si>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</si>
  <si>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</si>
  <si>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</si>
  <si>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</si>
  <si>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</si>
  <si>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</si>
  <si>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</si>
  <si>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</si>
  <si>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</si>
  <si>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</si>
  <si>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</si>
  <si>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</si>
  <si>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</si>
  <si>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</si>
  <si>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</si>
  <si>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</si>
  <si>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</si>
  <si>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</si>
  <si>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</si>
  <si>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</si>
  <si>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</si>
  <si>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</si>
  <si>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</si>
  <si>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</si>
  <si>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</si>
  <si>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</si>
  <si>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</si>
  <si>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</si>
  <si>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</si>
  <si>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</si>
  <si>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</si>
  <si>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</si>
  <si>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</si>
  <si>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</si>
  <si>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</si>
  <si>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</si>
  <si>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</si>
  <si>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</si>
  <si>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</si>
  <si>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</si>
  <si>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</si>
  <si>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</si>
  <si>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</si>
  <si>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</si>
  <si>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</si>
  <si>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</si>
  <si>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</si>
  <si>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</si>
  <si>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</si>
  <si>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</si>
  <si>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</si>
  <si>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</si>
  <si>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</si>
  <si>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</si>
  <si>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</si>
  <si>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</si>
  <si>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</si>
  <si>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</si>
  <si>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</si>
  <si>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</si>
  <si>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</si>
  <si>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</si>
  <si>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</si>
  <si>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</si>
  <si>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</si>
  <si>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</si>
  <si>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</si>
  <si>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</si>
  <si>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</si>
  <si>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</si>
  <si>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</si>
  <si>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</si>
  <si>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</si>
  <si>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</si>
  <si>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</si>
  <si>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</si>
  <si>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</si>
  <si>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</si>
  <si>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</si>
  <si>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</si>
  <si>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</si>
  <si>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</si>
  <si>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</si>
  <si>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</si>
  <si>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</si>
  <si>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</si>
  <si>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</si>
  <si>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</si>
  <si>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</si>
  <si>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</si>
  <si>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</si>
  <si>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</si>
  <si>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</si>
  <si>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</si>
  <si>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</si>
  <si>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</si>
  <si>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</si>
  <si>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</si>
  <si>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</si>
  <si>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</si>
  <si>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</si>
  <si>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</si>
  <si>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</si>
  <si>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</si>
  <si>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</si>
  <si>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</si>
  <si>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</si>
  <si>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</si>
  <si>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</si>
  <si>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</si>
  <si>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</si>
  <si>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</si>
  <si>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</si>
  <si>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</si>
  <si>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</si>
  <si>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</si>
  <si>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</si>
  <si>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</si>
  <si>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</si>
  <si>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</si>
  <si>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</si>
  <si>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</si>
  <si>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</si>
  <si>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</si>
  <si>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</si>
  <si>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</si>
  <si>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</si>
  <si>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</si>
  <si>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</si>
  <si>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</si>
  <si>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</si>
  <si>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</si>
  <si>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</si>
  <si>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</si>
  <si>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</si>
  <si>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</si>
  <si>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</si>
  <si>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</si>
  <si>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</si>
  <si>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</si>
  <si>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</si>
  <si>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</si>
  <si>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</si>
  <si>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</si>
  <si>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</si>
  <si>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</si>
  <si>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</si>
  <si>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</si>
  <si>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</si>
  <si>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</si>
  <si>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</si>
  <si>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</si>
  <si>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</si>
  <si>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</si>
  <si>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</si>
  <si>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</si>
  <si>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</si>
  <si>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</si>
  <si>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</si>
  <si>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</si>
  <si>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</si>
  <si>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</si>
  <si>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</si>
  <si>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</si>
  <si>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</si>
  <si>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</si>
  <si>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</si>
  <si>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</si>
  <si>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</si>
  <si>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</si>
  <si>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</si>
  <si>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</si>
  <si>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</si>
  <si>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</si>
  <si>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</si>
  <si>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</si>
  <si>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</si>
  <si>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</si>
  <si>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</si>
  <si>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</si>
  <si>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</si>
  <si>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</si>
  <si>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</si>
  <si>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</si>
  <si>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</si>
  <si>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</si>
  <si>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</si>
  <si>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</si>
  <si>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</si>
  <si>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</si>
  <si>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</si>
  <si>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</si>
  <si>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</si>
  <si>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</si>
  <si>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</si>
  <si>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</si>
  <si>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</si>
  <si>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</si>
  <si>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</si>
  <si>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</si>
  <si>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</si>
  <si>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</si>
  <si>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</si>
  <si>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</si>
  <si>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</si>
  <si>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</si>
  <si>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</si>
  <si>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</si>
  <si>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</si>
  <si>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</si>
  <si>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</si>
  <si>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</si>
  <si>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</si>
  <si>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</si>
  <si>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</si>
  <si>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</si>
  <si>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</si>
  <si>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</si>
  <si>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</si>
  <si>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</si>
  <si>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</si>
  <si>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</si>
  <si>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</si>
  <si>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</si>
  <si>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</si>
  <si>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</si>
  <si>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</si>
  <si>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</si>
  <si>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</si>
  <si>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</si>
  <si>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</si>
  <si>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</si>
  <si>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</si>
  <si>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</si>
  <si>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</si>
  <si>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</si>
  <si>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</si>
  <si>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</si>
  <si>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</si>
  <si>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</si>
  <si>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</si>
  <si>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</si>
  <si>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</si>
  <si>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</si>
  <si>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</si>
  <si>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</si>
  <si>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</si>
  <si>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</si>
  <si>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</si>
  <si>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</si>
  <si>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</si>
  <si>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</si>
  <si>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</si>
  <si>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</si>
  <si>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</si>
  <si>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</si>
  <si>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</si>
  <si>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</si>
  <si>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</si>
  <si>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</si>
  <si>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</si>
  <si>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</si>
  <si>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</si>
  <si>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</si>
  <si>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</si>
  <si>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</si>
  <si>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</si>
  <si>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</si>
  <si>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</si>
  <si>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</si>
  <si>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</si>
  <si>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</si>
  <si>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</si>
  <si>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</si>
  <si>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</si>
  <si>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</si>
  <si>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</si>
  <si>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</si>
  <si>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</si>
  <si>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</si>
  <si>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</si>
  <si>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</si>
  <si>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</si>
  <si>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</si>
  <si>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</si>
  <si>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</si>
  <si>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</si>
  <si>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</si>
  <si>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</si>
  <si>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</si>
  <si>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</si>
  <si>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</si>
  <si>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</si>
  <si>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</si>
  <si>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</si>
  <si>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</si>
  <si>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</si>
  <si>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</si>
  <si>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</si>
  <si>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</si>
  <si>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</si>
  <si>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</si>
  <si>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</si>
  <si>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</si>
  <si>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</si>
  <si>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</si>
  <si>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</si>
  <si>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</si>
  <si>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</si>
  <si>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</si>
  <si>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</si>
  <si>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</si>
  <si>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</si>
  <si>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</si>
  <si>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</si>
  <si>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</si>
  <si>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</si>
  <si>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</si>
  <si>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</si>
  <si>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</si>
  <si>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</si>
  <si>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</si>
  <si>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</si>
  <si>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</si>
  <si>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</si>
  <si>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</si>
  <si>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</si>
  <si>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</si>
  <si>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</si>
  <si>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</si>
  <si>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</si>
  <si>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</si>
  <si>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</si>
  <si>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</si>
  <si>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</si>
  <si>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</si>
  <si>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</si>
  <si>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</si>
  <si>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</si>
  <si>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</si>
  <si>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</si>
  <si>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</si>
  <si>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</si>
  <si>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</si>
  <si>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</si>
  <si>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</si>
  <si>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</si>
  <si>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</si>
  <si>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</si>
  <si>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</si>
  <si>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</si>
  <si>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</si>
  <si>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</si>
  <si>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</si>
  <si>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</si>
  <si>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</si>
  <si>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</si>
  <si>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</si>
  <si>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</si>
  <si>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</si>
  <si>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</si>
  <si>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</si>
  <si>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</si>
  <si>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</si>
  <si>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</si>
  <si>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</si>
  <si>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</si>
  <si>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</si>
  <si>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</si>
  <si>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</si>
  <si>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</si>
  <si>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</si>
  <si>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</si>
  <si>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</si>
  <si>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</si>
  <si>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</si>
  <si>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</si>
  <si>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</si>
  <si>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</si>
  <si>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</si>
  <si>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</si>
  <si>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</si>
  <si>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</si>
  <si>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</si>
  <si>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</si>
  <si>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</si>
  <si>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</si>
  <si>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</si>
  <si>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</si>
  <si>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</si>
  <si>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</si>
  <si>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</si>
  <si>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</si>
  <si>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</si>
  <si>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</si>
  <si>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</si>
  <si>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</si>
  <si>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</si>
  <si>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</si>
  <si>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</si>
  <si>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</si>
  <si>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</si>
  <si>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</si>
  <si>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</si>
  <si>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</si>
  <si>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</si>
  <si>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</si>
  <si>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</si>
  <si>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</si>
  <si>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</si>
  <si>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</si>
  <si>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</si>
  <si>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</si>
  <si>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</si>
  <si>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</si>
  <si>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</si>
  <si>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</si>
  <si>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</si>
  <si>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</si>
  <si>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</si>
  <si>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</si>
  <si>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</si>
  <si>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</si>
  <si>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</si>
  <si>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</si>
  <si>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</si>
  <si>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</si>
  <si>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</si>
  <si>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</si>
  <si>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</si>
  <si>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</si>
  <si>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</si>
  <si>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</si>
  <si>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</si>
  <si>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</si>
  <si>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</si>
  <si>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</si>
  <si>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</si>
  <si>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</si>
  <si>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</si>
  <si>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</si>
  <si>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</si>
  <si>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</si>
  <si>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</si>
  <si>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</si>
  <si>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</si>
  <si>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</si>
  <si>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</si>
  <si>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</si>
  <si>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</si>
  <si>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</si>
  <si>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</si>
  <si>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</si>
  <si>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</si>
  <si>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</si>
  <si>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</si>
  <si>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</si>
  <si>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</si>
  <si>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</si>
  <si>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</si>
  <si>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</si>
  <si>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</si>
  <si>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</si>
  <si>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</si>
  <si>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</si>
  <si>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</si>
  <si>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</si>
  <si>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</si>
  <si>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</si>
  <si>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</si>
  <si>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</si>
  <si>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</si>
  <si>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</si>
  <si>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</si>
  <si>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</si>
  <si>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</si>
  <si>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</si>
  <si>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</si>
  <si>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</si>
  <si>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</si>
  <si>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</si>
  <si>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</si>
  <si>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</si>
  <si>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</si>
  <si>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</si>
  <si>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</si>
  <si>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</si>
  <si>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</si>
  <si>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</si>
  <si>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</si>
  <si>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</si>
  <si>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</si>
  <si>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</si>
  <si>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</si>
  <si>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</si>
  <si>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</si>
  <si>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</si>
  <si>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</si>
  <si>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</si>
  <si>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</si>
  <si>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</si>
  <si>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</si>
  <si>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</si>
  <si>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</si>
  <si>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</si>
  <si>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</si>
  <si>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</si>
  <si>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</si>
  <si>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</si>
  <si>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</si>
  <si>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</si>
  <si>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</si>
  <si>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</si>
  <si>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</si>
  <si>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</si>
  <si>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</si>
  <si>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</si>
  <si>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</si>
  <si>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</si>
  <si>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</si>
  <si>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</si>
  <si>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</si>
  <si>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</si>
  <si>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</si>
  <si>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</si>
  <si>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</si>
  <si>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</si>
  <si>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</si>
  <si>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</si>
  <si>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</si>
  <si>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</si>
  <si>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</si>
  <si>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</si>
  <si>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</si>
  <si>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</si>
  <si>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</si>
  <si>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</si>
  <si>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</si>
  <si>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</si>
  <si>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</si>
  <si>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</si>
  <si>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</si>
  <si>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</si>
  <si>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</si>
  <si>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</si>
  <si>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</si>
  <si>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</si>
  <si>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</si>
  <si>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</si>
  <si>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</si>
  <si>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</si>
  <si>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</si>
  <si>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</si>
  <si>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</si>
  <si>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</si>
  <si>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</si>
  <si>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</si>
  <si>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</si>
  <si>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</si>
  <si>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</si>
  <si>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</si>
  <si>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</si>
  <si>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</si>
  <si>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</si>
  <si>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</si>
  <si>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</si>
  <si>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</si>
  <si>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</si>
  <si>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</si>
  <si>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</si>
  <si>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</si>
  <si>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</si>
  <si>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</si>
  <si>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</si>
  <si>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</si>
  <si>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</si>
  <si>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</si>
  <si>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</si>
  <si>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</si>
  <si>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</si>
  <si>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</si>
  <si>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</si>
  <si>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</si>
  <si>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</si>
  <si>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</si>
  <si>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</si>
  <si>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</si>
  <si>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</si>
  <si>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</si>
  <si>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</si>
  <si>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</si>
  <si>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</si>
  <si>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</si>
  <si>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</si>
  <si>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</si>
  <si>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</si>
  <si>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</si>
  <si>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</si>
  <si>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</si>
  <si>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</si>
  <si>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</si>
  <si>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</si>
  <si>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</si>
  <si>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</si>
  <si>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</si>
  <si>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</si>
  <si>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</si>
  <si>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</si>
  <si>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</si>
  <si>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</si>
  <si>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</si>
  <si>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</si>
  <si>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</si>
  <si>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</si>
  <si>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</si>
  <si>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</si>
  <si>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</si>
  <si>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</si>
  <si>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</si>
  <si>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</si>
  <si>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</si>
  <si>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</si>
  <si>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</si>
  <si>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</si>
  <si>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</si>
  <si>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</si>
  <si>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</si>
  <si>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</si>
  <si>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</si>
  <si>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</si>
  <si>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</si>
  <si>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</si>
  <si>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</si>
  <si>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</si>
  <si>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</si>
  <si>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</si>
  <si>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</si>
  <si>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</si>
  <si>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</si>
  <si>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</si>
  <si>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</si>
  <si>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</si>
  <si>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</si>
  <si>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</si>
  <si>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</si>
  <si>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</si>
  <si>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</si>
  <si>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</si>
  <si>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</si>
  <si>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</si>
  <si>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</si>
  <si>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</si>
  <si>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</si>
  <si>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</si>
  <si>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</si>
  <si>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</si>
  <si>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</si>
  <si>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</si>
  <si>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</si>
  <si>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</si>
  <si>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</si>
  <si>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</si>
  <si>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</si>
  <si>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</si>
  <si>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</si>
  <si>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</si>
  <si>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</si>
  <si>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</si>
  <si>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</si>
  <si>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</si>
  <si>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</si>
  <si>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</si>
  <si>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</si>
  <si>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</si>
  <si>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</si>
  <si>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</si>
  <si>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</si>
  <si>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</si>
  <si>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</si>
  <si>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</si>
  <si>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</si>
  <si>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</si>
  <si>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</si>
  <si>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</si>
  <si>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</si>
  <si>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</si>
  <si>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</si>
  <si>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</si>
  <si>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</si>
  <si>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</si>
  <si>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</si>
  <si>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</si>
  <si>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</si>
  <si>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</si>
  <si>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</si>
  <si>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</si>
  <si>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</si>
  <si>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</si>
  <si>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</si>
  <si>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</si>
  <si>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</si>
  <si>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</si>
  <si>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</si>
  <si>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</si>
  <si>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</si>
  <si>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</si>
  <si>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</si>
  <si>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</si>
  <si>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</si>
  <si>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</si>
  <si>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</si>
  <si>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</si>
  <si>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</si>
  <si>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</si>
  <si>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</si>
  <si>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</si>
  <si>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</si>
  <si>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</si>
  <si>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</si>
  <si>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</si>
  <si>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</si>
  <si>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</si>
  <si>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</si>
  <si>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</si>
  <si>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</si>
  <si>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</si>
  <si>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</si>
  <si>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</si>
  <si>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</si>
  <si>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</si>
  <si>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</si>
  <si>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</si>
  <si>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</si>
  <si>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</si>
  <si>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</si>
  <si>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</si>
  <si>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</si>
  <si>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</si>
  <si>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</si>
  <si>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</si>
  <si>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</si>
  <si>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</si>
  <si>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</si>
  <si>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</si>
  <si>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</si>
  <si>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</si>
  <si>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</si>
  <si>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</si>
  <si>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</si>
  <si>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</si>
  <si>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</si>
  <si>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</si>
  <si>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</si>
  <si>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</si>
  <si>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</si>
  <si>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</si>
  <si>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</si>
  <si>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</si>
  <si>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</si>
  <si>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</si>
  <si>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</si>
  <si>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</si>
  <si>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</si>
  <si>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</si>
  <si>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</si>
  <si>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</si>
  <si>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</si>
  <si>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</si>
  <si>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</si>
  <si>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</si>
  <si>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</si>
  <si>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</si>
  <si>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</si>
  <si>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</si>
  <si>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</si>
  <si>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</si>
  <si>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</si>
  <si>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</si>
  <si>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</si>
  <si>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</si>
  <si>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</si>
  <si>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</si>
  <si>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</si>
  <si>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</si>
  <si>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</si>
  <si>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</si>
  <si>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</si>
  <si>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</si>
  <si>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</si>
  <si>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</si>
  <si>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</si>
  <si>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</si>
  <si>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</si>
  <si>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</si>
  <si>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</si>
  <si>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</si>
  <si>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</si>
  <si>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</si>
  <si>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</si>
  <si>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</si>
  <si>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</si>
  <si>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</si>
  <si>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</si>
  <si>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</si>
  <si>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</si>
  <si>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</si>
  <si>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</si>
  <si>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</si>
  <si>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</si>
  <si>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</si>
  <si>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</si>
  <si>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</si>
  <si>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</si>
  <si>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</si>
  <si>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</si>
  <si>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</si>
  <si>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</si>
  <si>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</si>
  <si>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</si>
  <si>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</si>
  <si>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</si>
  <si>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</si>
  <si>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</si>
  <si>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</si>
  <si>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</si>
  <si>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</si>
  <si>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</si>
  <si>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</si>
  <si>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</si>
  <si>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</si>
  <si>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</si>
  <si>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</si>
  <si>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</si>
  <si>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</si>
  <si>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</si>
  <si>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</si>
  <si>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</si>
  <si>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</si>
  <si>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</si>
  <si>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</si>
  <si>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</si>
  <si>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</si>
  <si>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</si>
  <si>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</si>
  <si>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</si>
  <si>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</si>
  <si>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</si>
  <si>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</si>
  <si>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</si>
  <si>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</si>
  <si>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</si>
  <si>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</si>
  <si>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</si>
  <si>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</si>
  <si>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</si>
  <si>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</si>
  <si>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</si>
  <si>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</si>
  <si>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</si>
  <si>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</si>
  <si>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</si>
  <si>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</si>
  <si>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</si>
  <si>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</si>
  <si>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</si>
  <si>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</si>
  <si>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</si>
  <si>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</si>
  <si>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</si>
  <si>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</si>
  <si>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</si>
  <si>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</si>
  <si>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</si>
  <si>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</si>
  <si>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</si>
  <si>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</si>
  <si>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</si>
  <si>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</si>
  <si>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</si>
  <si>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</si>
  <si>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</si>
  <si>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</si>
  <si>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</si>
  <si>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</si>
  <si>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</si>
  <si>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</si>
  <si>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</si>
  <si>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</si>
  <si>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</si>
  <si>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</si>
  <si>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</si>
  <si>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</si>
  <si>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</si>
  <si>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</si>
  <si>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</si>
  <si>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</si>
  <si>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</si>
  <si>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</si>
  <si>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</si>
  <si>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</si>
  <si>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</si>
  <si>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</si>
  <si>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</si>
  <si>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</si>
  <si>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</si>
  <si>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</si>
  <si>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</si>
  <si>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</si>
  <si>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</si>
  <si>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</si>
  <si>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</si>
  <si>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</si>
  <si>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</si>
  <si>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</si>
  <si>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</si>
  <si>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</si>
  <si>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</si>
  <si>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</si>
  <si>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</si>
  <si>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</si>
  <si>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</si>
  <si>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</si>
  <si>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</si>
  <si>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</si>
  <si>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</si>
  <si>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</si>
  <si>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</si>
  <si>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</si>
  <si>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</si>
  <si>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</si>
  <si>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</si>
  <si>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</si>
  <si>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</si>
  <si>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</si>
  <si>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</si>
  <si>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</si>
  <si>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</si>
  <si>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</si>
  <si>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</si>
  <si>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</si>
  <si>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</si>
  <si>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</si>
  <si>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</si>
  <si>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</si>
  <si>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</si>
  <si>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</si>
  <si>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</si>
  <si>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</si>
  <si>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</si>
  <si>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</si>
  <si>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</si>
  <si>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</si>
  <si>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</si>
  <si>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</si>
  <si>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</si>
  <si>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</si>
  <si>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</si>
  <si>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</si>
  <si>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</si>
  <si>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</si>
  <si>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</si>
  <si>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</si>
  <si>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</si>
  <si>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</si>
  <si>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</si>
  <si>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</si>
  <si>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</si>
  <si>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</si>
  <si>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</si>
  <si>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</si>
  <si>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</si>
  <si>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</si>
  <si>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</si>
  <si>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</si>
  <si>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</si>
  <si>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</si>
  <si>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</si>
  <si>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</si>
  <si>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</si>
  <si>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</si>
  <si>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</si>
  <si>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</si>
  <si>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</si>
  <si>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</si>
  <si>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</si>
  <si>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</si>
  <si>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</si>
  <si>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</si>
  <si>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</si>
  <si>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</si>
  <si>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</si>
  <si>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</si>
  <si>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</si>
  <si>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</si>
  <si>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</si>
  <si>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</si>
  <si>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</si>
  <si>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</si>
  <si>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</si>
  <si>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</si>
  <si>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</si>
  <si>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</si>
  <si>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</si>
  <si>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</si>
  <si>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</si>
  <si>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</si>
  <si>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</si>
  <si>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</si>
  <si>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</si>
  <si>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</si>
  <si>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</si>
  <si>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</si>
  <si>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</si>
  <si>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</si>
  <si>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</si>
  <si>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</si>
  <si>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</si>
  <si>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</si>
  <si>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</si>
  <si>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</si>
  <si>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</si>
  <si>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</si>
  <si>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</si>
  <si>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</si>
  <si>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</si>
  <si>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</si>
  <si>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</si>
  <si>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</si>
  <si>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</si>
  <si>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</si>
  <si>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</si>
  <si>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</si>
  <si>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</si>
  <si>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</si>
  <si>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</si>
  <si>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</si>
  <si>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</si>
  <si>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</si>
  <si>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</si>
  <si>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</si>
  <si>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</si>
  <si>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</si>
  <si>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</si>
  <si>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</si>
  <si>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</si>
  <si>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</si>
  <si>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</si>
  <si>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</si>
  <si>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</si>
  <si>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</si>
  <si>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</si>
  <si>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</si>
  <si>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</si>
  <si>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</si>
  <si>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</si>
  <si>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</si>
  <si>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</si>
  <si>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</si>
  <si>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</si>
  <si>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</si>
  <si>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</si>
  <si>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</si>
  <si>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</si>
  <si>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</si>
  <si>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</si>
  <si>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</si>
  <si>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</si>
  <si>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</si>
  <si>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</si>
  <si>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</si>
  <si>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</si>
  <si>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</si>
  <si>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</si>
  <si>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</si>
  <si>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</si>
  <si>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</si>
  <si>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</si>
  <si>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</si>
  <si>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</si>
  <si>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</si>
  <si>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</si>
  <si>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</si>
  <si>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</si>
  <si>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</si>
  <si>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</si>
  <si>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</si>
  <si>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</si>
  <si>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</si>
  <si>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</si>
  <si>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</si>
  <si>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</si>
  <si>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</si>
  <si>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</si>
  <si>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</si>
  <si>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</si>
  <si>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</si>
  <si>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</si>
  <si>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</si>
  <si>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</si>
  <si>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</si>
  <si>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</si>
  <si>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</si>
  <si>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</si>
  <si>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</si>
  <si>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</si>
  <si>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</si>
  <si>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</si>
  <si>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</si>
  <si>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</si>
  <si>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</si>
  <si>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</si>
  <si>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</si>
  <si>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</si>
  <si>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</si>
  <si>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</si>
  <si>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</si>
  <si>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</si>
  <si>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</si>
  <si>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</si>
  <si>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</si>
  <si>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</si>
  <si>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</si>
  <si>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</si>
  <si>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</si>
  <si>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</si>
  <si>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</si>
  <si>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</si>
  <si>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</si>
  <si>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</si>
  <si>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</si>
  <si>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</si>
  <si>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</si>
  <si>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</si>
  <si>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</si>
  <si>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</si>
  <si>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</si>
  <si>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</si>
  <si>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</si>
  <si>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</si>
  <si>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</si>
  <si>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</si>
  <si>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</si>
  <si>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</si>
  <si>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</si>
  <si>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</si>
  <si>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</si>
  <si>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</si>
  <si>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</si>
  <si>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</si>
  <si>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</si>
  <si>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</si>
  <si>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</si>
  <si>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</si>
  <si>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</si>
  <si>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</si>
  <si>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</si>
  <si>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</si>
  <si>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</si>
  <si>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</si>
  <si>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</si>
  <si>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</si>
  <si>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</si>
  <si>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</si>
  <si>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</si>
  <si>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</si>
  <si>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</si>
  <si>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</si>
  <si>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</si>
  <si>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</si>
  <si>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</si>
  <si>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</si>
  <si>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</si>
  <si>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</si>
  <si>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</si>
  <si>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</si>
  <si>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</si>
  <si>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</si>
  <si>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</si>
  <si>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</si>
  <si>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</si>
  <si>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</si>
  <si>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</si>
  <si>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</si>
  <si>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</si>
  <si>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</si>
  <si>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</si>
  <si>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</si>
  <si>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</si>
  <si>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</si>
  <si>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</si>
  <si>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</si>
  <si>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</si>
  <si>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</si>
  <si>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</si>
  <si>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</si>
  <si>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</si>
  <si>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</si>
  <si>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</si>
  <si>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</si>
  <si>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</si>
  <si>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</si>
  <si>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</si>
  <si>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</si>
  <si>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</si>
  <si>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</si>
  <si>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</si>
  <si>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</si>
  <si>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</si>
  <si>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</si>
  <si>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</si>
  <si>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</si>
  <si>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</si>
  <si>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</si>
  <si>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</si>
  <si>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</si>
  <si>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</si>
  <si>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</si>
  <si>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</si>
  <si>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</si>
  <si>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</si>
  <si>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</si>
  <si>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</si>
  <si>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</si>
  <si>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</si>
  <si>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</si>
  <si>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</si>
  <si>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</si>
  <si>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</si>
  <si>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</si>
  <si>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</si>
  <si>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</si>
  <si>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</si>
  <si>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</si>
  <si>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</si>
  <si>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</si>
  <si>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</si>
  <si>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</si>
  <si>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</si>
  <si>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</si>
  <si>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</si>
  <si>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</si>
  <si>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</si>
  <si>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</si>
  <si>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</si>
  <si>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</si>
  <si>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</si>
  <si>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</si>
  <si>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</si>
  <si>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</si>
  <si>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</si>
  <si>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</si>
  <si>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</si>
  <si>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</si>
  <si>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</si>
  <si>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</si>
  <si>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</si>
  <si>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</si>
  <si>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</si>
  <si>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</si>
  <si>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</si>
  <si>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</si>
  <si>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</si>
  <si>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</si>
  <si>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</si>
  <si>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</si>
  <si>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</si>
  <si>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</si>
  <si>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</si>
  <si>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</si>
  <si>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</si>
  <si>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</si>
  <si>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</si>
  <si>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</si>
  <si>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</si>
  <si>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</si>
  <si>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</si>
  <si>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</si>
  <si>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</si>
  <si>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</si>
  <si>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</si>
  <si>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</si>
  <si>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</si>
  <si>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</si>
  <si>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</si>
  <si>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</si>
  <si>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</si>
  <si>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</si>
  <si>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</si>
  <si>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</si>
  <si>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</si>
  <si>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</si>
  <si>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</si>
  <si>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</si>
  <si>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</si>
  <si>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</si>
  <si>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</si>
  <si>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</si>
  <si>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</si>
  <si>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</si>
  <si>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</si>
  <si>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</si>
  <si>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</si>
  <si>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</si>
  <si>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</si>
  <si>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</si>
  <si>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</si>
  <si>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</si>
  <si>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</si>
  <si>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</si>
  <si>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</si>
  <si>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</si>
  <si>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</si>
  <si>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</si>
  <si>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</si>
  <si>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</si>
  <si>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</si>
  <si>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</si>
  <si>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</si>
  <si>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</si>
  <si>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</si>
  <si>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</si>
  <si>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</si>
  <si>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</si>
  <si>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</si>
  <si>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</si>
  <si>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</si>
  <si>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</si>
  <si>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</si>
  <si>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</si>
  <si>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</si>
  <si>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</si>
  <si>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</si>
  <si>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</si>
  <si>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</si>
  <si>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</si>
  <si>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</si>
  <si>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</si>
  <si>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</si>
  <si>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</si>
  <si>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</si>
  <si>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</si>
  <si>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</si>
  <si>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</si>
  <si>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</si>
  <si>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</si>
  <si>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</si>
  <si>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</si>
  <si>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</si>
  <si>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</si>
  <si>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</si>
  <si>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</si>
  <si>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</si>
  <si>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</si>
  <si>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</si>
  <si>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</si>
  <si>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</si>
  <si>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</si>
  <si>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</si>
  <si>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</si>
  <si>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</si>
  <si>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</si>
  <si>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</si>
  <si>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</si>
  <si>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</si>
  <si>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</si>
  <si>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</si>
  <si>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</si>
  <si>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</si>
  <si>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</si>
  <si>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</si>
  <si>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</si>
  <si>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</si>
  <si>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</si>
  <si>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</si>
  <si>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</si>
  <si>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</si>
  <si>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</si>
  <si>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</si>
  <si>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</si>
  <si>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</si>
  <si>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</si>
  <si>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</si>
  <si>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</si>
  <si>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</si>
  <si>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</si>
  <si>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</si>
  <si>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</si>
  <si>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</si>
  <si>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</si>
  <si>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</si>
  <si>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</si>
  <si>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</si>
  <si>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</si>
  <si>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</si>
  <si>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</si>
  <si>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</si>
  <si>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</si>
  <si>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</si>
  <si>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</si>
  <si>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</si>
  <si>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</si>
  <si>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</si>
  <si>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</si>
  <si>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</si>
  <si>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</si>
  <si>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</si>
  <si>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</si>
  <si>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</si>
  <si>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</si>
  <si>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</si>
  <si>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</si>
  <si>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</si>
  <si>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</si>
  <si>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</si>
  <si>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</si>
  <si>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</si>
  <si>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</si>
  <si>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</si>
  <si>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</si>
  <si>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</si>
  <si>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</si>
  <si>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</si>
  <si>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</si>
  <si>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</si>
  <si>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</si>
  <si>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</si>
  <si>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</si>
  <si>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</si>
  <si>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</si>
  <si>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</si>
  <si>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</si>
  <si>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</si>
  <si>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</si>
  <si>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</si>
  <si>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</si>
  <si>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</si>
  <si>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</si>
  <si>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</si>
  <si>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</si>
  <si>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</si>
  <si>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</si>
  <si>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</si>
  <si>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</si>
  <si>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</si>
  <si>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</si>
  <si>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</si>
  <si>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</si>
  <si>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</si>
  <si>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</si>
  <si>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</si>
  <si>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</si>
  <si>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</si>
  <si>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</si>
  <si>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</si>
  <si>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</si>
  <si>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</si>
  <si>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</si>
  <si>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</si>
  <si>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</si>
  <si>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</si>
  <si>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</si>
  <si>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</si>
  <si>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</si>
  <si>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</si>
  <si>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</si>
  <si>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</si>
  <si>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</si>
  <si>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</si>
  <si>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</si>
  <si>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</si>
  <si>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</si>
  <si>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</si>
  <si>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</si>
  <si>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</si>
  <si>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</si>
  <si>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</si>
  <si>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</si>
  <si>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</si>
  <si>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</si>
  <si>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</si>
  <si>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</si>
  <si>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</si>
  <si>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</si>
  <si>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</si>
  <si>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</si>
  <si>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</si>
  <si>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</si>
  <si>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</si>
  <si>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</si>
  <si>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</si>
  <si>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</si>
  <si>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</si>
  <si>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</si>
  <si>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</si>
  <si>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</si>
  <si>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</si>
  <si>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</si>
  <si>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</si>
  <si>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</si>
  <si>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</si>
  <si>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</si>
  <si>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</si>
  <si>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</si>
  <si>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</si>
  <si>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</si>
  <si>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</si>
  <si>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</si>
  <si>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</si>
  <si>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</si>
  <si>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</si>
  <si>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</si>
  <si>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</si>
  <si>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</si>
  <si>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</si>
  <si>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</si>
  <si>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</si>
  <si>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</si>
  <si>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</si>
  <si>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</si>
  <si>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</si>
  <si>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</si>
  <si>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</si>
  <si>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</si>
  <si>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</si>
  <si>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</si>
  <si>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</si>
  <si>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</si>
  <si>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</si>
  <si>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</si>
  <si>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</si>
  <si>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</si>
  <si>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</si>
  <si>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</si>
  <si>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</si>
  <si>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</si>
  <si>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</si>
  <si>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</si>
  <si>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</si>
  <si>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</si>
  <si>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</si>
  <si>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</si>
  <si>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</si>
  <si>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</si>
  <si>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</si>
  <si>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</si>
  <si>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</si>
  <si>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</si>
  <si>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</si>
  <si>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</si>
  <si>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</si>
  <si>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</si>
  <si>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</si>
  <si>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</si>
  <si>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</si>
  <si>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</si>
  <si>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</si>
  <si>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</si>
  <si>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</si>
  <si>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</si>
  <si>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</si>
  <si>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</si>
  <si>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</si>
  <si>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</si>
  <si>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</si>
  <si>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</si>
  <si>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</si>
  <si>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</si>
  <si>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</si>
  <si>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</si>
  <si>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</si>
  <si>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</si>
  <si>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</si>
  <si>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</si>
  <si>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</si>
  <si>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</si>
  <si>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</si>
  <si>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</si>
  <si>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</si>
  <si>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</si>
  <si>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</si>
  <si>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</si>
  <si>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</si>
  <si>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</si>
  <si>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</si>
  <si>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</si>
  <si>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</si>
  <si>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</si>
  <si>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</si>
  <si>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</si>
  <si>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</si>
  <si>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</si>
  <si>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</si>
  <si>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</si>
  <si>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</si>
  <si>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</si>
  <si>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</si>
  <si>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</si>
  <si>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</si>
  <si>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</si>
  <si>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</si>
  <si>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</si>
  <si>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</si>
  <si>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</si>
  <si>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</si>
  <si>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</si>
  <si>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</si>
  <si>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</si>
  <si>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</si>
  <si>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</si>
  <si>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</si>
  <si>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</si>
  <si>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</si>
  <si>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</si>
  <si>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</si>
  <si>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</si>
  <si>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</si>
  <si>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</si>
  <si>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</si>
  <si>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</si>
  <si>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</si>
  <si>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</si>
  <si>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</si>
  <si>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</si>
  <si>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</si>
  <si>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</si>
  <si>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</si>
  <si>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</si>
  <si>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</si>
  <si>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</si>
  <si>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</si>
  <si>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</si>
  <si>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</si>
  <si>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</si>
  <si>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</si>
  <si>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</si>
  <si>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</si>
  <si>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</si>
  <si>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</si>
  <si>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</si>
  <si>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</si>
  <si>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</si>
  <si>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</si>
  <si>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</si>
  <si>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</si>
  <si>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</si>
  <si>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</si>
  <si>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</si>
  <si>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</si>
  <si>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</si>
  <si>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</si>
  <si>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</si>
  <si>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</si>
  <si>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</si>
  <si>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</si>
  <si>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</si>
  <si>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</si>
  <si>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</si>
  <si>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</si>
  <si>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</si>
  <si>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</si>
  <si>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</si>
  <si>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</si>
  <si>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</si>
  <si>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</si>
  <si>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</si>
  <si>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</si>
  <si>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</si>
  <si>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</si>
  <si>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</si>
  <si>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</si>
  <si>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</si>
  <si>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</si>
  <si>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</si>
  <si>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</si>
  <si>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</si>
  <si>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</si>
  <si>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</si>
  <si>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</si>
  <si>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</si>
  <si>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</si>
  <si>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</si>
  <si>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</si>
  <si>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</si>
  <si>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</si>
  <si>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</si>
  <si>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</si>
  <si>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</si>
  <si>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</si>
  <si>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</si>
  <si>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</si>
  <si>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</si>
  <si>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</si>
  <si>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</si>
  <si>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</si>
  <si>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</si>
  <si>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</si>
  <si>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</si>
  <si>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</si>
  <si>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</si>
  <si>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</si>
  <si>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</si>
  <si>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</si>
  <si>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</si>
  <si>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</si>
  <si>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</si>
  <si>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</si>
  <si>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</si>
  <si>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</si>
  <si>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</si>
  <si>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</si>
  <si>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</si>
  <si>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</si>
  <si>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</si>
  <si>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</si>
  <si>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</si>
  <si>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</si>
  <si>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</si>
  <si>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</si>
  <si>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</si>
  <si>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</si>
  <si>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</si>
  <si>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</si>
  <si>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</si>
  <si>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</si>
  <si>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</si>
  <si>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</si>
  <si>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</si>
  <si>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</si>
  <si>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</si>
  <si>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</si>
  <si>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</si>
  <si>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</si>
  <si>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</si>
  <si>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</si>
  <si>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</si>
  <si>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</si>
  <si>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</si>
  <si>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</si>
  <si>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</si>
  <si>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</si>
  <si>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</si>
  <si>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</si>
  <si>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</si>
  <si>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</si>
  <si>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</si>
  <si>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</si>
  <si>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</si>
  <si>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</si>
  <si>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</si>
  <si>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</si>
  <si>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</si>
  <si>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</si>
  <si>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</si>
  <si>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</si>
  <si>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</si>
  <si>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</si>
  <si>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</si>
  <si>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</si>
  <si>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</si>
  <si>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</si>
  <si>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</si>
  <si>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</si>
  <si>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</si>
  <si>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</si>
  <si>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</si>
  <si>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</si>
  <si>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</si>
  <si>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</si>
  <si>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</si>
  <si>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</si>
  <si>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</si>
  <si>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</si>
  <si>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</si>
  <si>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</si>
  <si>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</si>
  <si>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</si>
  <si>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</si>
  <si>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</si>
  <si>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</si>
  <si>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</si>
  <si>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</si>
  <si>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</si>
  <si>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</si>
  <si>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</si>
  <si>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</si>
  <si>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</si>
  <si>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</si>
  <si>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</si>
  <si>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</si>
  <si>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</si>
  <si>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</si>
  <si>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</si>
  <si>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</si>
  <si>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</si>
  <si>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</si>
  <si>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</si>
  <si>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</si>
  <si>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</si>
  <si>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</si>
  <si>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</si>
  <si>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</si>
  <si>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</si>
  <si>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</si>
  <si>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</si>
  <si>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</si>
  <si>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</si>
  <si>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</si>
  <si>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</si>
  <si>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</si>
  <si>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</si>
  <si>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</si>
  <si>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</si>
  <si>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</si>
  <si>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</si>
  <si>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</si>
  <si>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</si>
  <si>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</si>
  <si>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</si>
  <si>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</si>
  <si>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</si>
  <si>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</si>
  <si>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</si>
  <si>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</si>
  <si>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</si>
  <si>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</si>
  <si>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</si>
  <si>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</si>
  <si>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</si>
  <si>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</si>
  <si>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</si>
  <si>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</si>
  <si>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</si>
  <si>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</si>
  <si>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</si>
  <si>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</si>
  <si>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</si>
  <si>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</si>
  <si>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</si>
  <si>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</si>
  <si>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</si>
  <si>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</si>
  <si>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</si>
  <si>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</si>
  <si>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</si>
  <si>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</si>
  <si>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</si>
  <si>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</si>
  <si>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</si>
  <si>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</si>
  <si>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</si>
  <si>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</si>
  <si>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</si>
  <si>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</si>
  <si>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</si>
  <si>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</si>
  <si>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</si>
  <si>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</si>
  <si>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</si>
  <si>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</si>
  <si>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</si>
  <si>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</si>
  <si>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</si>
  <si>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</si>
  <si>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</si>
  <si>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</si>
  <si>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</si>
  <si>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</si>
  <si>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</si>
  <si>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</si>
  <si>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</si>
  <si>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</si>
  <si>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</si>
  <si>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</si>
  <si>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</si>
  <si>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</si>
  <si>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</si>
  <si>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</si>
  <si>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</si>
  <si>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</si>
  <si>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</si>
  <si>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</si>
  <si>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</si>
  <si>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</si>
  <si>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</si>
  <si>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</si>
  <si>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</si>
  <si>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</si>
  <si>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</si>
  <si>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</si>
  <si>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</si>
  <si>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</si>
  <si>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</si>
  <si>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</si>
  <si>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</si>
  <si>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</si>
  <si>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</si>
  <si>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</si>
  <si>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</si>
  <si>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</si>
  <si>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</si>
  <si>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</si>
  <si>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</si>
  <si>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</si>
  <si>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</si>
  <si>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</si>
  <si>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</si>
  <si>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</si>
  <si>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</si>
  <si>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</si>
  <si>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</si>
  <si>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</si>
  <si>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</si>
  <si>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</si>
  <si>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</si>
  <si>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</si>
  <si>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</si>
  <si>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</si>
  <si>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</si>
  <si>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</si>
  <si>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</si>
  <si>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</si>
  <si>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</si>
  <si>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</si>
  <si>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</si>
  <si>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</si>
  <si>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</si>
  <si>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</si>
  <si>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</si>
  <si>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</si>
  <si>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</si>
  <si>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</si>
  <si>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</si>
  <si>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</si>
  <si>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</si>
  <si>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</si>
  <si>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</si>
  <si>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</si>
  <si>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</si>
  <si>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</si>
  <si>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</si>
  <si>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</si>
  <si>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</si>
  <si>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</si>
  <si>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</si>
  <si>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</si>
  <si>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</si>
  <si>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</si>
  <si>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</si>
  <si>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</si>
  <si>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</si>
  <si>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</si>
  <si>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</si>
  <si>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</si>
  <si>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</si>
  <si>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</si>
  <si>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</si>
  <si>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</si>
  <si>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</si>
  <si>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</si>
  <si>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</si>
  <si>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</si>
  <si>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</si>
  <si>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</si>
  <si>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</si>
  <si>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</si>
  <si>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</si>
  <si>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</si>
  <si>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</si>
  <si>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</si>
  <si>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</si>
  <si>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</si>
  <si>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</si>
  <si>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</si>
  <si>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</si>
  <si>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</si>
  <si>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</si>
  <si>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</si>
  <si>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</si>
  <si>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</si>
  <si>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</si>
  <si>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</si>
  <si>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</si>
  <si>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</si>
  <si>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</si>
  <si>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</si>
  <si>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</si>
  <si>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</si>
  <si>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</si>
  <si>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</si>
  <si>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</si>
  <si>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</si>
  <si>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</si>
  <si>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</si>
  <si>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</si>
  <si>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</si>
  <si>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</si>
  <si>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</si>
  <si>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</si>
  <si>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</si>
  <si>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</si>
  <si>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</si>
  <si>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</si>
  <si>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</si>
  <si>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</si>
  <si>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</si>
  <si>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</si>
  <si>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</si>
  <si>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</si>
  <si>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</si>
  <si>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</si>
  <si>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</si>
  <si>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</si>
  <si>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</si>
  <si>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</si>
  <si>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</si>
  <si>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</si>
  <si>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</si>
  <si>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</si>
  <si>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</si>
  <si>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</si>
  <si>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</si>
  <si>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</si>
  <si>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</si>
  <si>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</si>
  <si>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</si>
  <si>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</si>
  <si>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</si>
  <si>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</si>
  <si>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</si>
  <si>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</si>
  <si>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</si>
  <si>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</si>
  <si>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</si>
  <si>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</si>
  <si>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</si>
  <si>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</si>
  <si>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</si>
  <si>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</si>
  <si>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</si>
  <si>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</si>
  <si>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</si>
  <si>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</si>
  <si>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</si>
  <si>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</si>
  <si>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</si>
  <si>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</si>
  <si>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</si>
  <si>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</si>
  <si>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</si>
  <si>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</si>
  <si>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</si>
  <si>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</si>
  <si>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</si>
  <si>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</si>
  <si>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</si>
  <si>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</si>
  <si>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</si>
  <si>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</si>
  <si>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</si>
  <si>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</si>
  <si>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</si>
  <si>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</si>
  <si>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</si>
  <si>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</si>
  <si>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</si>
  <si>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</si>
  <si>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</si>
  <si>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</si>
  <si>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</si>
  <si>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</si>
  <si>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</si>
  <si>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</si>
  <si>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</si>
  <si>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</si>
  <si>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</si>
  <si>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</si>
  <si>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</si>
  <si>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</si>
  <si>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</si>
  <si>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</si>
  <si>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</si>
  <si>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</si>
  <si>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</si>
  <si>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</si>
  <si>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</si>
  <si>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</si>
  <si>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</si>
  <si>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</si>
  <si>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</si>
  <si>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</si>
  <si>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</si>
  <si>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</si>
  <si>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</si>
  <si>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</si>
  <si>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</si>
  <si>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</si>
  <si>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</si>
  <si>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</si>
  <si>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</si>
  <si>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</si>
  <si>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</si>
  <si>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</si>
  <si>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</si>
  <si>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</si>
  <si>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</si>
  <si>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</si>
  <si>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</si>
  <si>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</si>
  <si>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</si>
  <si>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</si>
  <si>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</si>
  <si>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</si>
  <si>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</si>
  <si>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</si>
  <si>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</si>
  <si>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</si>
  <si>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</si>
  <si>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</si>
  <si>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</si>
  <si>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</si>
  <si>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</si>
  <si>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</si>
  <si>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</si>
  <si>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</si>
  <si>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</si>
  <si>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</si>
  <si>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</si>
  <si>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</si>
  <si>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</si>
  <si>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</si>
  <si>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</si>
  <si>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</si>
  <si>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</si>
  <si>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</si>
  <si>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</si>
  <si>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</si>
  <si>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</si>
  <si>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</si>
  <si>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</si>
  <si>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</si>
  <si>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</si>
  <si>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</si>
  <si>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</si>
  <si>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</si>
  <si>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</si>
  <si>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</si>
  <si>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</si>
  <si>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</si>
  <si>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</si>
  <si>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</si>
  <si>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</si>
  <si>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</si>
  <si>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</si>
  <si>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</si>
  <si>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</si>
  <si>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</si>
  <si>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</si>
  <si>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</si>
  <si>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</si>
  <si>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</si>
  <si>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</si>
  <si>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</si>
  <si>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</si>
  <si>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</si>
  <si>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</si>
  <si>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</si>
  <si>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</si>
  <si>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</si>
  <si>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</si>
  <si>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</si>
  <si>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</si>
  <si>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</si>
  <si>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</si>
  <si>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</si>
  <si>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</si>
  <si>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</si>
  <si>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</si>
  <si>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</si>
  <si>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</si>
  <si>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</si>
  <si>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</si>
  <si>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</si>
  <si>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</si>
  <si>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</si>
  <si>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</si>
  <si>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</si>
  <si>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</si>
  <si>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</si>
  <si>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</si>
  <si>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</si>
  <si>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</si>
  <si>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</si>
  <si>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</si>
  <si>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</si>
  <si>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</si>
  <si>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</si>
  <si>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</si>
  <si>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</si>
  <si>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</si>
  <si>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</si>
  <si>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</si>
  <si>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</si>
  <si>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</si>
  <si>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</si>
  <si>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</si>
  <si>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</si>
  <si>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</si>
  <si>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</si>
  <si>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</si>
  <si>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</si>
  <si>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</si>
  <si>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</si>
  <si>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</si>
  <si>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</si>
  <si>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</si>
  <si>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</si>
  <si>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</si>
  <si>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</si>
  <si>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</si>
  <si>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</si>
  <si>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</si>
  <si>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</si>
  <si>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</si>
  <si>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</si>
  <si>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</si>
  <si>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</si>
  <si>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</si>
  <si>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</si>
  <si>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</si>
  <si>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</si>
  <si>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</si>
  <si>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</si>
  <si>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</si>
  <si>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</si>
  <si>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</si>
  <si>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</si>
  <si>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</si>
  <si>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</si>
  <si>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</si>
  <si>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</si>
  <si>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</si>
  <si>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</si>
  <si>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</si>
  <si>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</si>
  <si>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</si>
  <si>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</si>
  <si>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</si>
  <si>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</si>
  <si>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</si>
  <si>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</si>
  <si>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</si>
  <si>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</si>
  <si>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</si>
  <si>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</si>
  <si>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</si>
  <si>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</si>
  <si>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</si>
  <si>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</si>
  <si>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</si>
  <si>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</si>
  <si>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</si>
  <si>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</si>
  <si>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</si>
  <si>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</si>
  <si>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</si>
  <si>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</si>
  <si>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</si>
  <si>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</si>
  <si>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</si>
  <si>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</si>
  <si>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</si>
  <si>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</si>
  <si>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</si>
  <si>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</si>
  <si>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</si>
  <si>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</si>
  <si>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</si>
  <si>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</si>
  <si>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</si>
  <si>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</si>
  <si>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</si>
  <si>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</si>
  <si>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</si>
  <si>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</si>
  <si>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</si>
  <si>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</si>
  <si>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</si>
  <si>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</si>
  <si>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</si>
  <si>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</si>
  <si>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</si>
  <si>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</si>
  <si>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</si>
  <si>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</si>
  <si>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</si>
  <si>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</si>
  <si>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</si>
  <si>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</si>
  <si>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</si>
  <si>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</si>
  <si>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</si>
  <si>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</si>
  <si>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</si>
  <si>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</si>
  <si>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</si>
  <si>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</si>
  <si>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</si>
  <si>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</si>
  <si>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</si>
  <si>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</si>
  <si>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</si>
  <si>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</si>
  <si>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</si>
  <si>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</si>
  <si>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</si>
  <si>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</si>
  <si>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</si>
  <si>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</si>
  <si>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</si>
  <si>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</si>
  <si>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</si>
  <si>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</si>
  <si>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</si>
  <si>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</si>
  <si>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</si>
  <si>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</si>
  <si>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</si>
  <si>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</si>
  <si>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</si>
  <si>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</si>
  <si>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</si>
  <si>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</si>
  <si>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</si>
  <si>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</si>
  <si>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</si>
  <si>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</si>
  <si>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</si>
  <si>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</si>
  <si>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</si>
  <si>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</si>
  <si>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</si>
  <si>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</si>
  <si>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</si>
  <si>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</si>
  <si>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</si>
  <si>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</si>
  <si>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</si>
  <si>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</si>
  <si>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</si>
  <si>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</si>
  <si>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</si>
  <si>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</si>
  <si>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</si>
  <si>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</si>
  <si>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</si>
  <si>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</si>
  <si>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</si>
  <si>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</si>
  <si>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</si>
  <si>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</si>
  <si>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</si>
  <si>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</si>
  <si>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</si>
  <si>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</si>
  <si>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</si>
  <si>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</si>
  <si>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</si>
  <si>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</si>
  <si>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</si>
  <si>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</si>
  <si>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</si>
  <si>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</si>
  <si>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</si>
  <si>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</si>
  <si>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</si>
  <si>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</si>
  <si>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</si>
  <si>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</si>
  <si>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</si>
  <si>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</si>
  <si>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</si>
  <si>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</si>
  <si>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</si>
  <si>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</si>
  <si>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</si>
  <si>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</si>
  <si>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</si>
  <si>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</si>
  <si>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</si>
  <si>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</si>
  <si>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</si>
  <si>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</si>
  <si>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</si>
  <si>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</si>
  <si>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</si>
  <si>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</si>
  <si>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</si>
  <si>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</si>
  <si>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</si>
  <si>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</si>
  <si>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</si>
  <si>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</si>
  <si>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</si>
  <si>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</si>
  <si>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</si>
  <si>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</si>
  <si>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</si>
  <si>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</si>
  <si>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</si>
  <si>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</si>
  <si>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</si>
  <si>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</si>
  <si>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</si>
  <si>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</si>
  <si>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</si>
  <si>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</si>
  <si>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</si>
  <si>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</si>
  <si>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</si>
  <si>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</si>
  <si>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</si>
  <si>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</si>
  <si>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</si>
  <si>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</si>
  <si>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</si>
  <si>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</si>
  <si>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</si>
  <si>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</si>
  <si>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</si>
  <si>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</si>
  <si>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</si>
  <si>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</si>
  <si>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</si>
  <si>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</si>
  <si>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</si>
  <si>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</si>
  <si>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</si>
  <si>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</si>
  <si>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</si>
  <si>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</si>
  <si>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</si>
  <si>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</si>
  <si>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</si>
  <si>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</si>
  <si>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</si>
  <si>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</si>
  <si>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</si>
  <si>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</si>
  <si>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</si>
  <si>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</si>
  <si>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</si>
  <si>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</si>
  <si>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</si>
  <si>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</si>
  <si>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</si>
  <si>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</si>
  <si>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</si>
  <si>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</si>
  <si>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</si>
  <si>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</si>
  <si>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</si>
  <si>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</si>
  <si>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</si>
  <si>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</si>
  <si>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</si>
  <si>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</si>
  <si>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</si>
  <si>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</si>
  <si>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</si>
  <si>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</si>
  <si>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</si>
  <si>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</si>
  <si>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</si>
  <si>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</si>
  <si>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</si>
  <si>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</si>
  <si>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</si>
  <si>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</si>
  <si>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</si>
  <si>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</si>
  <si>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</si>
  <si>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</si>
  <si>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</si>
  <si>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</si>
  <si>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</si>
  <si>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</si>
  <si>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</si>
  <si>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</si>
  <si>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</si>
  <si>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</si>
  <si>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</si>
  <si>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</si>
  <si>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</si>
  <si>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</si>
  <si>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</si>
  <si>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</si>
  <si>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</si>
  <si>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</si>
  <si>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</si>
  <si>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</si>
  <si>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</si>
  <si>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</si>
  <si>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</si>
  <si>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</si>
  <si>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</si>
  <si>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</si>
  <si>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</si>
  <si>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</si>
  <si>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</si>
  <si>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</si>
  <si>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</si>
  <si>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</si>
  <si>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</si>
  <si>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</si>
  <si>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</si>
  <si>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</si>
  <si>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</si>
  <si>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</si>
  <si>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</si>
  <si>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</si>
  <si>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</si>
  <si>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</si>
  <si>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</si>
  <si>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</si>
  <si>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</si>
  <si>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</si>
  <si>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</si>
  <si>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</si>
  <si>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</si>
  <si>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</si>
  <si>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</si>
  <si>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</si>
  <si>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</si>
  <si>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</si>
  <si>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</si>
  <si>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</si>
  <si>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</si>
  <si>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</si>
  <si>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</si>
  <si>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</si>
  <si>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</si>
  <si>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</si>
  <si>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</si>
  <si>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</si>
  <si>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</si>
  <si>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</si>
  <si>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</si>
  <si>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</si>
  <si>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</si>
  <si>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</si>
  <si>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</si>
  <si>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</si>
  <si>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</si>
  <si>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</si>
  <si>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</si>
  <si>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</si>
  <si>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</si>
  <si>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</si>
  <si>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</si>
  <si>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</si>
  <si>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</si>
  <si>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</si>
  <si>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</si>
  <si>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</si>
  <si>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</si>
  <si>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</si>
  <si>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</si>
  <si>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</si>
  <si>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</si>
  <si>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</si>
  <si>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</si>
  <si>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</si>
  <si>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</si>
  <si>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</si>
  <si>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</si>
  <si>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</si>
  <si>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</si>
  <si>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</si>
  <si>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</si>
  <si>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</si>
  <si>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</si>
  <si>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</si>
  <si>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</si>
  <si>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</si>
  <si>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</si>
  <si>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</si>
  <si>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</si>
  <si>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</si>
  <si>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</si>
  <si>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</si>
  <si>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</si>
  <si>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</si>
  <si>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</si>
  <si>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</si>
  <si>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</si>
  <si>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</si>
  <si>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</si>
  <si>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</si>
  <si>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</si>
  <si>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</si>
  <si>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</si>
  <si>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</si>
  <si>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</si>
  <si>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</si>
  <si>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</si>
  <si>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</si>
  <si>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</si>
  <si>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</si>
  <si>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</si>
  <si>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</si>
  <si>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</si>
  <si>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</si>
  <si>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</si>
  <si>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</si>
  <si>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</si>
  <si>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</si>
  <si>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</si>
  <si>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</si>
  <si>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</si>
  <si>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</si>
  <si>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</si>
  <si>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</si>
  <si>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</si>
  <si>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</si>
  <si>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</si>
  <si>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</si>
  <si>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</si>
  <si>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</si>
  <si>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</si>
  <si>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</si>
  <si>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</si>
  <si>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</si>
  <si>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</si>
  <si>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</si>
  <si>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</si>
  <si>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</si>
  <si>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</si>
  <si>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</si>
  <si>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</si>
  <si>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</si>
  <si>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</si>
  <si>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</si>
  <si>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</si>
  <si>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</si>
  <si>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</si>
  <si>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</si>
  <si>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</si>
  <si>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</si>
  <si>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</si>
  <si>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</si>
  <si>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</si>
  <si>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</si>
  <si>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</si>
  <si>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</si>
  <si>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</si>
  <si>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</si>
  <si>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</si>
  <si>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</si>
  <si>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</si>
  <si>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</si>
  <si>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</si>
  <si>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</si>
  <si>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</si>
  <si>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</si>
  <si>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</si>
  <si>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</si>
  <si>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</si>
  <si>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</si>
  <si>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</si>
  <si>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</si>
  <si>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</si>
  <si>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</si>
  <si>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</si>
  <si>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</si>
  <si>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</si>
  <si>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</si>
  <si>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</si>
  <si>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</si>
  <si>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</si>
  <si>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</si>
  <si>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</si>
  <si>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</si>
  <si>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</si>
  <si>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</si>
  <si>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</si>
  <si>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</si>
  <si>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</si>
  <si>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</si>
  <si>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</si>
  <si>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</si>
  <si>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</si>
  <si>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</si>
  <si>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</si>
  <si>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</si>
  <si>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</si>
  <si>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</si>
  <si>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</si>
  <si>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</si>
  <si>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</si>
  <si>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</si>
  <si>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</si>
  <si>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</si>
  <si>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</si>
  <si>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</si>
  <si>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</si>
  <si>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</si>
  <si>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</si>
  <si>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</si>
  <si>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</si>
  <si>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</si>
  <si>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</si>
  <si>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</si>
  <si>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</si>
  <si>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</si>
  <si>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</si>
  <si>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</si>
  <si>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</si>
  <si>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</si>
  <si>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</si>
  <si>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</si>
  <si>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</si>
  <si>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</si>
  <si>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</si>
  <si>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</si>
  <si>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</si>
  <si>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</si>
  <si>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</si>
  <si>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</si>
  <si>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</si>
  <si>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</si>
  <si>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</si>
  <si>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</si>
  <si>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</si>
  <si>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</si>
  <si>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</si>
  <si>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</si>
  <si>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</si>
  <si>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</si>
  <si>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</si>
  <si>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</si>
  <si>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</si>
  <si>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</si>
  <si>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</si>
  <si>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</si>
  <si>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</si>
  <si>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</si>
  <si>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</si>
  <si>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</si>
  <si>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</si>
  <si>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</si>
  <si>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</si>
  <si>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</si>
  <si>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</si>
  <si>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</si>
  <si>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</si>
  <si>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</si>
  <si>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</si>
  <si>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</si>
  <si>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</si>
  <si>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</si>
  <si>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</si>
  <si>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</si>
  <si>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</si>
  <si>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</si>
  <si>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</si>
  <si>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</si>
  <si>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</si>
  <si>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</si>
  <si>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</si>
  <si>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</si>
  <si>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</si>
  <si>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</si>
  <si>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</si>
  <si>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</si>
  <si>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</si>
  <si>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</si>
  <si>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</si>
  <si>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</si>
  <si>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</si>
  <si>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</si>
  <si>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</si>
  <si>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</si>
  <si>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</si>
  <si>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</si>
  <si>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</si>
  <si>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</si>
  <si>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</si>
  <si>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</si>
  <si>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</si>
  <si>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</si>
  <si>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</si>
  <si>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</si>
  <si>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</si>
  <si>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</si>
  <si>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</si>
  <si>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</si>
  <si>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</si>
  <si>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</si>
  <si>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</si>
  <si>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</si>
  <si>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</si>
  <si>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</si>
  <si>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</si>
  <si>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</si>
  <si>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</si>
  <si>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</si>
  <si>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</si>
  <si>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</si>
  <si>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</si>
  <si>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</si>
  <si>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</si>
  <si>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</si>
  <si>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</si>
  <si>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</si>
  <si>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</si>
  <si>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</si>
  <si>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</si>
  <si>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</si>
  <si>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</si>
  <si>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</si>
  <si>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</si>
  <si>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</si>
  <si>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</si>
  <si>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</si>
  <si>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</si>
  <si>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</si>
  <si>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</si>
  <si>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</si>
  <si>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</si>
  <si>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</si>
  <si>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</si>
  <si>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</si>
  <si>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</si>
  <si>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</si>
  <si>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</si>
  <si>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</si>
  <si>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</si>
  <si>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</si>
  <si>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</si>
  <si>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</si>
  <si>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</si>
  <si>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</si>
  <si>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</si>
  <si>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</si>
  <si>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</si>
  <si>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</si>
  <si>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</si>
  <si>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</si>
  <si>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</si>
  <si>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</si>
  <si>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</si>
  <si>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</si>
  <si>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</si>
  <si>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</si>
  <si>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</si>
  <si>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</si>
  <si>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</si>
  <si>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</si>
  <si>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</si>
  <si>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</si>
  <si>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</si>
  <si>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</si>
  <si>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</si>
  <si>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</si>
  <si>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</si>
  <si>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</si>
  <si>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</si>
  <si>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</si>
  <si>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</si>
  <si>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</si>
  <si>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</si>
  <si>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</si>
  <si>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</si>
  <si>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</si>
  <si>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</si>
  <si>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</si>
  <si>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</si>
  <si>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</si>
  <si>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</si>
  <si>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</si>
  <si>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</si>
  <si>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</si>
  <si>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</si>
  <si>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</si>
  <si>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</si>
  <si>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</si>
  <si>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</si>
  <si>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</si>
  <si>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</si>
  <si>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</si>
  <si>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</si>
  <si>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</si>
  <si>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</si>
  <si>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</si>
  <si>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</si>
  <si>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</si>
  <si>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</si>
  <si>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</si>
  <si>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</si>
  <si>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</si>
  <si>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</si>
  <si>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</si>
  <si>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</si>
  <si>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</si>
  <si>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</si>
  <si>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</si>
  <si>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</si>
  <si>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</si>
  <si>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</si>
  <si>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</si>
  <si>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</si>
  <si>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</si>
  <si>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</si>
  <si>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</si>
  <si>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</si>
  <si>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</si>
  <si>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</si>
  <si>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</si>
  <si>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</si>
  <si>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</si>
  <si>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</si>
  <si>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</si>
  <si>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</si>
  <si>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</si>
  <si>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</si>
  <si>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</si>
  <si>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</si>
  <si>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</si>
  <si>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</si>
  <si>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</si>
  <si>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</si>
  <si>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</si>
  <si>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</si>
  <si>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</si>
  <si>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</si>
  <si>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</si>
  <si>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</si>
  <si>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</si>
  <si>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</si>
  <si>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</si>
  <si>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</si>
  <si>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</si>
  <si>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</si>
  <si>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</si>
  <si>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</si>
  <si>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</si>
  <si>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</si>
  <si>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</si>
  <si>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</si>
  <si>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</si>
  <si>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</si>
  <si>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</si>
  <si>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</si>
  <si>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</si>
  <si>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</si>
  <si>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</si>
  <si>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</si>
  <si>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</si>
  <si>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</si>
  <si>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</si>
  <si>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</si>
  <si>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</si>
  <si>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</si>
  <si>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</si>
  <si>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</si>
  <si>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</si>
  <si>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</si>
  <si>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</si>
  <si>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</si>
  <si>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</si>
  <si>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</si>
  <si>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</si>
  <si>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</si>
  <si>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</si>
  <si>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</si>
  <si>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</si>
  <si>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</si>
  <si>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</si>
  <si>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</si>
  <si>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</si>
  <si>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</si>
  <si>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</si>
  <si>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</si>
  <si>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</si>
  <si>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</si>
  <si>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</si>
  <si>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</si>
  <si>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</si>
  <si>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</si>
  <si>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</si>
  <si>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</si>
  <si>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</si>
  <si>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</si>
  <si>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</si>
  <si>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</si>
  <si>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</si>
  <si>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</si>
  <si>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</si>
  <si>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</si>
  <si>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</si>
  <si>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</si>
  <si>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</si>
  <si>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</si>
  <si>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</si>
  <si>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</si>
  <si>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</si>
  <si>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</si>
  <si>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</si>
  <si>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</si>
  <si>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</si>
  <si>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</si>
  <si>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</si>
  <si>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</si>
  <si>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</si>
  <si>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</si>
  <si>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</si>
  <si>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</si>
  <si>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</si>
  <si>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</si>
  <si>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</si>
  <si>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</si>
  <si>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</si>
  <si>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</si>
  <si>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</si>
  <si>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</si>
  <si>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</si>
  <si>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</si>
  <si>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</si>
  <si>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</si>
  <si>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</si>
  <si>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</si>
  <si>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</si>
  <si>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</si>
  <si>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</si>
  <si>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</si>
  <si>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</si>
  <si>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</si>
  <si>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</si>
  <si>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</si>
  <si>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</si>
  <si>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</si>
  <si>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</si>
  <si>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</si>
  <si>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</si>
  <si>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</si>
  <si>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</si>
  <si>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</si>
  <si>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</si>
  <si>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</si>
  <si>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</si>
  <si>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</si>
  <si>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</si>
  <si>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</si>
  <si>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</si>
  <si>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</si>
  <si>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</si>
  <si>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</si>
  <si>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</si>
  <si>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</si>
  <si>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</si>
  <si>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</si>
  <si>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</si>
  <si>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</si>
  <si>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</si>
  <si>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</si>
  <si>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</si>
  <si>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</si>
  <si>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</si>
  <si>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</si>
  <si>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</si>
  <si>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</si>
  <si>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</si>
  <si>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</si>
  <si>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</si>
  <si>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</si>
  <si>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</si>
  <si>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</si>
  <si>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</si>
  <si>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</si>
  <si>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</si>
  <si>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</si>
  <si>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</si>
  <si>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</si>
  <si>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</si>
  <si>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</si>
  <si>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</si>
  <si>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</si>
  <si>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</si>
  <si>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</si>
  <si>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</si>
  <si>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</si>
  <si>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</si>
  <si>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</si>
  <si>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</si>
  <si>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</si>
  <si>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</si>
  <si>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</si>
  <si>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</si>
  <si>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</si>
  <si>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</si>
  <si>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</si>
  <si>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</si>
  <si>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</si>
  <si>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</si>
  <si>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</si>
  <si>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</si>
  <si>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</si>
  <si>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</si>
  <si>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</si>
  <si>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</si>
  <si>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</si>
  <si>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</si>
  <si>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</si>
  <si>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</si>
  <si>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</si>
  <si>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</si>
  <si>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</si>
  <si>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</si>
  <si>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</si>
  <si>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</si>
  <si>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</si>
  <si>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</si>
  <si>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</si>
  <si>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</si>
  <si>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</si>
  <si>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</si>
  <si>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</si>
  <si>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</si>
  <si>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</si>
  <si>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</si>
  <si>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</si>
  <si>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</si>
  <si>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</si>
  <si>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</si>
  <si>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</si>
  <si>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</si>
  <si>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</si>
  <si>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</si>
  <si>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</si>
  <si>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</si>
  <si>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</si>
  <si>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</si>
  <si>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</si>
  <si>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</si>
  <si>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</si>
  <si>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</si>
  <si>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</si>
  <si>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</si>
  <si>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</si>
  <si>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</si>
  <si>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</si>
  <si>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</si>
  <si>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</si>
  <si>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</si>
  <si>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</si>
  <si>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</si>
  <si>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</si>
  <si>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</si>
  <si>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</si>
  <si>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</si>
  <si>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</si>
  <si>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</si>
  <si>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</si>
  <si>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</si>
  <si>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</si>
  <si>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</si>
  <si>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</si>
  <si>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</si>
  <si>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</si>
  <si>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</si>
  <si>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</si>
  <si>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</si>
  <si>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</si>
  <si>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</si>
  <si>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</si>
  <si>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</si>
  <si>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</si>
  <si>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</si>
  <si>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</si>
  <si>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</si>
  <si>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</si>
  <si>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</si>
  <si>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</si>
  <si>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</si>
  <si>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</si>
  <si>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</si>
  <si>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</si>
  <si>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</si>
  <si>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</si>
  <si>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</si>
  <si>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</si>
  <si>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</si>
  <si>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</si>
  <si>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</si>
  <si>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</si>
  <si>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</si>
  <si>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</si>
  <si>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</si>
  <si>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</si>
  <si>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</si>
  <si>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</si>
  <si>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</si>
  <si>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</si>
  <si>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</si>
  <si>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</si>
  <si>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</si>
  <si>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</si>
  <si>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</si>
  <si>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</si>
  <si>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</si>
  <si>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</si>
  <si>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</si>
  <si>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</si>
  <si>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</si>
  <si>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</si>
  <si>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</si>
  <si>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</si>
  <si>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</si>
  <si>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</si>
  <si>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</si>
  <si>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</si>
  <si>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</si>
  <si>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</si>
  <si>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</si>
  <si>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</si>
  <si>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</si>
  <si>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</si>
  <si>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</si>
  <si>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</si>
  <si>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</si>
  <si>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</si>
  <si>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</si>
  <si>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</si>
  <si>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</si>
  <si>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</si>
  <si>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</si>
  <si>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</si>
  <si>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</si>
  <si>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</si>
  <si>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</si>
  <si>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</si>
  <si>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</si>
  <si>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</si>
  <si>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</si>
  <si>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</si>
  <si>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</si>
  <si>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</si>
  <si>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</si>
  <si>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</si>
  <si>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</si>
  <si>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</si>
  <si>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</si>
  <si>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</si>
  <si>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</si>
  <si>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</si>
  <si>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</si>
  <si>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</si>
  <si>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</si>
  <si>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</si>
  <si>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</si>
  <si>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</si>
  <si>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</si>
  <si>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</si>
  <si>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</si>
  <si>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</si>
  <si>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</si>
  <si>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</si>
  <si>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</si>
  <si>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</si>
  <si>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</si>
  <si>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</si>
  <si>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</si>
  <si>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</si>
  <si>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</si>
  <si>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</si>
  <si>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</si>
  <si>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</si>
  <si>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</si>
  <si>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</si>
  <si>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</si>
  <si>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</si>
  <si>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</si>
  <si>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</si>
  <si>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</si>
  <si>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</si>
  <si>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</si>
  <si>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</si>
  <si>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</si>
  <si>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</si>
  <si>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</si>
  <si>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</si>
  <si>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</si>
  <si>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</si>
  <si>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</si>
  <si>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</si>
  <si>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</si>
  <si>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</si>
  <si>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</si>
  <si>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</si>
  <si>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</si>
  <si>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</si>
  <si>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</si>
  <si>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</si>
  <si>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</si>
  <si>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</si>
  <si>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</si>
  <si>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</si>
  <si>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</si>
  <si>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</si>
  <si>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</si>
  <si>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</si>
  <si>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</si>
  <si>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</si>
  <si>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</si>
  <si>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</si>
  <si>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</si>
  <si>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</si>
  <si>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</si>
  <si>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</si>
  <si>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</si>
  <si>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</si>
  <si>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</si>
  <si>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</si>
  <si>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</si>
  <si>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</si>
  <si>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</si>
  <si>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</si>
  <si>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</si>
  <si>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</si>
  <si>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</si>
  <si>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</si>
  <si>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</si>
  <si>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</si>
  <si>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</si>
  <si>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</si>
  <si>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</si>
  <si>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</si>
  <si>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</si>
  <si>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</si>
  <si>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</si>
  <si>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</si>
  <si>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</si>
  <si>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</si>
  <si>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</si>
  <si>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</si>
  <si>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</si>
  <si>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</si>
  <si>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</si>
  <si>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</si>
  <si>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</si>
  <si>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</si>
  <si>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</si>
  <si>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</si>
  <si>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</si>
  <si>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</si>
  <si>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</si>
  <si>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</si>
  <si>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</si>
  <si>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</si>
  <si>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</si>
  <si>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</si>
  <si>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</si>
  <si>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</si>
  <si>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</si>
  <si>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</si>
  <si>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</si>
  <si>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</si>
  <si>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</si>
  <si>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</si>
  <si>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</si>
  <si>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</si>
  <si>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</si>
  <si>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</si>
  <si>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</si>
  <si>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</si>
  <si>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</si>
  <si>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</si>
  <si>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</si>
  <si>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</si>
  <si>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</si>
  <si>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</si>
  <si>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</si>
  <si>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</si>
  <si>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</si>
  <si>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</si>
  <si>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</si>
  <si>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</si>
  <si>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</si>
  <si>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</si>
  <si>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</si>
  <si>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</si>
  <si>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</si>
  <si>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</si>
  <si>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</si>
  <si>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</si>
  <si>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</si>
  <si>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</si>
  <si>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</si>
  <si>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</si>
  <si>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</si>
  <si>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</si>
  <si>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</si>
  <si>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</si>
  <si>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</si>
  <si>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</si>
  <si>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</si>
  <si>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</si>
  <si>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</si>
  <si>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</si>
  <si>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</si>
  <si>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</si>
  <si>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</si>
  <si>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</si>
  <si>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</si>
  <si>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</si>
  <si>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</si>
  <si>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</si>
  <si>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</si>
  <si>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</si>
  <si>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</si>
  <si>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</si>
  <si>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</si>
  <si>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</si>
  <si>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</si>
  <si>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</si>
  <si>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</si>
  <si>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</si>
  <si>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</si>
  <si>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</si>
  <si>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</si>
  <si>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</si>
  <si>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</si>
  <si>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</si>
  <si>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</si>
  <si>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</si>
  <si>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</si>
  <si>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</si>
  <si>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</si>
  <si>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</si>
  <si>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</si>
  <si>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</si>
  <si>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</si>
  <si>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</si>
  <si>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</si>
  <si>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</si>
  <si>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</si>
  <si>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</si>
  <si>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</si>
  <si>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</si>
  <si>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</si>
  <si>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</si>
  <si>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</si>
  <si>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</si>
  <si>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</si>
  <si>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</si>
  <si>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</si>
  <si>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</si>
  <si>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</si>
  <si>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</si>
  <si>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</si>
  <si>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</si>
  <si>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</si>
  <si>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</si>
  <si>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</si>
  <si>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</si>
  <si>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</si>
  <si>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</si>
  <si>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</si>
  <si>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</si>
  <si>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</si>
  <si>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</si>
  <si>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</si>
  <si>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</si>
  <si>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</si>
  <si>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</si>
  <si>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</si>
  <si>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</si>
  <si>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</si>
  <si>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</si>
  <si>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</si>
  <si>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</si>
  <si>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</si>
  <si>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</si>
  <si>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</si>
  <si>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</si>
  <si>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</si>
  <si>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</si>
  <si>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</si>
  <si>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</si>
  <si>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</si>
  <si>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</si>
  <si>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</si>
  <si>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</si>
  <si>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</si>
  <si>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</si>
  <si>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</si>
  <si>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</si>
  <si>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</si>
  <si>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</si>
  <si>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</si>
  <si>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</si>
  <si>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</si>
  <si>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</si>
  <si>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</si>
  <si>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</si>
  <si>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</si>
  <si>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</si>
  <si>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</si>
  <si>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</si>
  <si>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</si>
  <si>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</si>
  <si>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</si>
  <si>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</si>
  <si>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</si>
  <si>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</si>
  <si>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</si>
  <si>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</si>
  <si>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</si>
  <si>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</si>
  <si>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</si>
  <si>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</si>
  <si>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</si>
  <si>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</si>
  <si>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</si>
  <si>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</si>
  <si>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</si>
  <si>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</si>
  <si>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</si>
  <si>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</si>
  <si>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</si>
  <si>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</si>
  <si>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</si>
  <si>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</si>
  <si>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</si>
  <si>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</si>
  <si>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</si>
  <si>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</si>
  <si>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</si>
  <si>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</si>
  <si>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</si>
  <si>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</si>
  <si>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</si>
  <si>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</si>
  <si>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</si>
  <si>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</si>
  <si>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</si>
  <si>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</si>
  <si>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</si>
  <si>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</si>
  <si>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</si>
  <si>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</si>
  <si>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</si>
  <si>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</si>
  <si>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</si>
  <si>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</si>
  <si>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</si>
  <si>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</si>
  <si>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</si>
  <si>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</si>
  <si>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</si>
  <si>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</si>
  <si>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</si>
  <si>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</si>
  <si>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</si>
  <si>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</si>
  <si>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</si>
  <si>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</si>
  <si>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</si>
  <si>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</si>
  <si>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</si>
  <si>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</si>
  <si>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</si>
  <si>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</si>
  <si>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</si>
  <si>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</si>
  <si>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</si>
  <si>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</si>
  <si>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</si>
  <si>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</si>
  <si>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</si>
  <si>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</si>
  <si>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</si>
  <si>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</si>
  <si>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</si>
  <si>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</si>
  <si>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</si>
  <si>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</si>
  <si>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</si>
  <si>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</si>
  <si>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</si>
  <si>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</si>
  <si>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</si>
  <si>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</si>
  <si>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</si>
  <si>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</si>
  <si>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</si>
  <si>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</si>
  <si>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</si>
  <si>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</si>
  <si>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</si>
  <si>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</si>
  <si>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</si>
  <si>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</si>
  <si>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</si>
  <si>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</si>
  <si>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</si>
  <si>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</si>
  <si>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</si>
  <si>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</si>
  <si>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</si>
  <si>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</si>
  <si>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</si>
  <si>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</si>
  <si>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</si>
  <si>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</si>
  <si>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</si>
  <si>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</si>
  <si>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</si>
  <si>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</si>
  <si>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</si>
  <si>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</si>
  <si>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</si>
  <si>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</si>
  <si>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</si>
  <si>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</si>
  <si>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</si>
  <si>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</si>
  <si>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</si>
  <si>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</si>
  <si>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</si>
  <si>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</si>
  <si>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</si>
  <si>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</si>
  <si>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</si>
  <si>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</si>
  <si>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</si>
  <si>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</si>
  <si>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</si>
  <si>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</si>
  <si>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</si>
  <si>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</si>
  <si>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</si>
  <si>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</si>
  <si>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</si>
  <si>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</si>
  <si>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</si>
  <si>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</si>
  <si>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</si>
  <si>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</si>
  <si>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</si>
  <si>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</si>
  <si>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</si>
  <si>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</si>
  <si>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</si>
  <si>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</si>
  <si>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</si>
  <si>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</si>
  <si>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</si>
  <si>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</si>
  <si>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</si>
  <si>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</si>
  <si>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</si>
  <si>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</si>
  <si>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</si>
  <si>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</si>
  <si>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</si>
  <si>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</si>
  <si>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</si>
  <si>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</si>
  <si>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</si>
  <si>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</si>
  <si>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</si>
  <si>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</si>
  <si>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</si>
  <si>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</si>
  <si>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</si>
  <si>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</si>
  <si>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</si>
  <si>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</si>
  <si>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</si>
  <si>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</si>
  <si>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</si>
  <si>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</si>
  <si>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</si>
  <si>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</si>
  <si>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</si>
  <si>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</si>
  <si>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</si>
  <si>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</si>
  <si>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</si>
  <si>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</si>
  <si>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</si>
  <si>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</si>
  <si>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</si>
  <si>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</si>
  <si>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</si>
  <si>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</si>
  <si>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</si>
  <si>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</si>
  <si>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</si>
  <si>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</si>
  <si>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</si>
  <si>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</si>
  <si>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</si>
  <si>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</si>
  <si>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</si>
  <si>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</si>
  <si>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</si>
  <si>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</si>
  <si>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</si>
  <si>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</si>
  <si>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</si>
  <si>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</si>
  <si>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</si>
  <si>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</si>
  <si>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</si>
  <si>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</si>
  <si>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</si>
  <si>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</si>
  <si>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</si>
  <si>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</si>
  <si>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</si>
  <si>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</si>
  <si>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</si>
  <si>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</si>
  <si>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</si>
  <si>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</si>
  <si>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</si>
  <si>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</si>
  <si>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</si>
  <si>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</si>
  <si>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</si>
  <si>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</si>
  <si>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</si>
  <si>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</si>
  <si>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</si>
  <si>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</si>
  <si>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</si>
  <si>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</si>
  <si>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</si>
  <si>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</si>
  <si>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</si>
  <si>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</si>
  <si>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</si>
  <si>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</si>
  <si>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</si>
  <si>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</si>
  <si>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</si>
  <si>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</si>
  <si>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</si>
  <si>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</si>
  <si>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</si>
  <si>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</si>
  <si>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</si>
  <si>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</si>
  <si>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</si>
  <si>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</si>
  <si>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</si>
  <si>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</si>
  <si>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</si>
  <si>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</si>
  <si>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</si>
  <si>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</si>
  <si>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</si>
  <si>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</si>
  <si>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</si>
  <si>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</si>
  <si>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</si>
  <si>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</si>
  <si>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</si>
  <si>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</si>
  <si>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</si>
  <si>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</si>
  <si>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</si>
  <si>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</si>
  <si>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</si>
  <si>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</si>
  <si>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</si>
  <si>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</si>
  <si>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</si>
  <si>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</si>
  <si>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</si>
  <si>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</si>
  <si>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</si>
  <si>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</si>
  <si>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</si>
  <si>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</si>
  <si>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</si>
  <si>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</si>
  <si>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</si>
  <si>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</si>
  <si>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</si>
  <si>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</si>
  <si>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</si>
  <si>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</si>
  <si>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</si>
  <si>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</si>
  <si>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</si>
  <si>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</si>
  <si>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</si>
  <si>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</si>
  <si>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</si>
  <si>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</si>
  <si>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</si>
  <si>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</si>
  <si>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</si>
  <si>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</si>
  <si>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</si>
  <si>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</si>
  <si>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</si>
  <si>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</si>
  <si>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</si>
  <si>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</si>
  <si>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</si>
  <si>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</si>
  <si>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</si>
  <si>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</si>
  <si>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</si>
  <si>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</si>
  <si>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</si>
  <si>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</si>
  <si>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</si>
  <si>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</si>
  <si>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</si>
  <si>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</si>
  <si>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</si>
  <si>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</si>
  <si>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</si>
  <si>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</si>
  <si>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</si>
  <si>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</si>
  <si>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</si>
  <si>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</si>
  <si>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</si>
  <si>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</si>
  <si>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</si>
  <si>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</si>
  <si>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</si>
  <si>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</si>
  <si>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</si>
  <si>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</si>
  <si>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</si>
  <si>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</si>
  <si>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</si>
  <si>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</si>
  <si>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</si>
  <si>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</si>
  <si>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</si>
  <si>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</si>
  <si>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</si>
  <si>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</si>
  <si>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</si>
  <si>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</si>
  <si>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</si>
  <si>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</si>
  <si>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</si>
  <si>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</si>
  <si>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</si>
  <si>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</si>
  <si>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</si>
  <si>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</si>
  <si>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</si>
  <si>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</si>
  <si>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</si>
  <si>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</si>
  <si>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</si>
  <si>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</si>
  <si>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</si>
  <si>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</si>
  <si>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</si>
  <si>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</si>
  <si>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</si>
  <si>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</si>
  <si>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</si>
  <si>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</si>
  <si>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</si>
  <si>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</si>
  <si>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</si>
  <si>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</si>
  <si>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</si>
  <si>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</si>
  <si>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</si>
  <si>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</si>
  <si>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</si>
  <si>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</si>
  <si>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</si>
  <si>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</si>
  <si>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</si>
  <si>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</si>
  <si>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</si>
  <si>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</si>
  <si>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</si>
  <si>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</si>
  <si>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</si>
  <si>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</si>
  <si>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</si>
  <si>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</si>
  <si>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</si>
  <si>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</si>
  <si>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</si>
  <si>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</si>
  <si>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</si>
  <si>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</si>
  <si>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</si>
  <si>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</si>
  <si>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</si>
  <si>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</si>
  <si>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</si>
  <si>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</si>
  <si>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</si>
  <si>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</si>
  <si>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</si>
  <si>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</si>
  <si>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</si>
  <si>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</si>
  <si>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</si>
  <si>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</si>
  <si>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</si>
  <si>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</si>
  <si>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</si>
  <si>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</si>
  <si>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</si>
  <si>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</si>
  <si>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</si>
  <si>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</si>
  <si>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</si>
  <si>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</si>
  <si>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</si>
  <si>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</si>
  <si>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</si>
  <si>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</si>
  <si>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</si>
  <si>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</si>
  <si>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</si>
  <si>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</si>
  <si>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</si>
  <si>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</si>
  <si>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</si>
  <si>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</si>
  <si>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</si>
  <si>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</si>
  <si>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</si>
  <si>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</si>
  <si>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</si>
  <si>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</si>
  <si>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</si>
  <si>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</si>
  <si>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</si>
  <si>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</si>
  <si>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</si>
  <si>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</si>
  <si>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</si>
  <si>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</si>
  <si>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</si>
  <si>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</si>
  <si>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</si>
  <si>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</si>
  <si>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</si>
  <si>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</si>
  <si>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</si>
  <si>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</si>
  <si>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</si>
  <si>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</si>
  <si>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</si>
  <si>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</si>
  <si>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</si>
  <si>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</si>
  <si>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</si>
  <si>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</si>
  <si>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</si>
  <si>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</si>
  <si>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</si>
  <si>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</si>
  <si>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</si>
  <si>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</si>
  <si>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</si>
  <si>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</si>
  <si>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</si>
  <si>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</si>
  <si>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</si>
  <si>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</si>
  <si>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</si>
  <si>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</si>
  <si>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</si>
  <si>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</si>
  <si>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</si>
  <si>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</si>
  <si>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</si>
  <si>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</si>
  <si>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</si>
  <si>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</si>
  <si>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</si>
  <si>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</si>
  <si>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</si>
  <si>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</si>
  <si>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</si>
  <si>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</si>
  <si>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</si>
  <si>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</si>
  <si>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</si>
  <si>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</si>
  <si>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</si>
  <si>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</si>
  <si>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</si>
  <si>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</si>
  <si>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</si>
  <si>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</si>
  <si>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</si>
  <si>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</si>
  <si>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</si>
  <si>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</si>
  <si>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</si>
  <si>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</si>
  <si>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</si>
  <si>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</si>
  <si>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</si>
  <si>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</si>
  <si>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</si>
  <si>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</si>
  <si>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</si>
  <si>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</si>
  <si>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</si>
  <si>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</si>
  <si>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</si>
  <si>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</si>
  <si>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</si>
  <si>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</si>
  <si>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</si>
  <si>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</si>
  <si>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</si>
  <si>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</si>
  <si>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</si>
  <si>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</si>
  <si>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</si>
  <si>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</si>
  <si>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</si>
  <si>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</si>
  <si>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</si>
  <si>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</si>
  <si>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</si>
  <si>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</si>
  <si>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</si>
  <si>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</si>
  <si>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</si>
  <si>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</si>
  <si>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</si>
  <si>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</si>
  <si>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</si>
  <si>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</si>
  <si>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</si>
  <si>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</si>
  <si>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</si>
  <si>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</si>
  <si>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</si>
  <si>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</si>
  <si>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</si>
  <si>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</si>
  <si>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</si>
  <si>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</si>
  <si>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</si>
  <si>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</si>
  <si>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</si>
  <si>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</si>
  <si>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</si>
  <si>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</si>
  <si>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</si>
  <si>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</si>
  <si>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</si>
  <si>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</si>
  <si>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</si>
  <si>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</si>
  <si>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</si>
  <si>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</si>
  <si>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</si>
  <si>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</si>
  <si>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</si>
  <si>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</si>
  <si>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</si>
  <si>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</si>
  <si>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</si>
  <si>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</si>
  <si>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</si>
  <si>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</si>
  <si>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</si>
  <si>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</si>
  <si>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</si>
  <si>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</si>
  <si>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</si>
  <si>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</si>
  <si>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</si>
  <si>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</si>
  <si>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</si>
  <si>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</si>
  <si>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</si>
  <si>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</si>
  <si>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</si>
  <si>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</si>
  <si>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</si>
  <si>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</si>
  <si>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</si>
  <si>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</si>
  <si>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</si>
  <si>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</si>
  <si>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</si>
  <si>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</si>
  <si>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</si>
  <si>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</si>
  <si>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</si>
  <si>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</si>
  <si>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</si>
  <si>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</si>
  <si>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</si>
  <si>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</si>
  <si>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</si>
  <si>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</si>
  <si>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</si>
  <si>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</si>
  <si>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</si>
  <si>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</si>
  <si>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</si>
  <si>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</si>
  <si>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</si>
  <si>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</si>
  <si>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</si>
  <si>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</si>
  <si>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</si>
  <si>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</si>
  <si>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</si>
  <si>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</si>
  <si>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</si>
  <si>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</si>
  <si>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</si>
  <si>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</si>
  <si>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</si>
  <si>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</si>
  <si>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</si>
  <si>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</si>
  <si>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</si>
  <si>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</si>
  <si>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</si>
  <si>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</si>
  <si>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</si>
  <si>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</si>
  <si>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</si>
  <si>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</si>
  <si>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</si>
  <si>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</si>
  <si>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</si>
  <si>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</si>
  <si>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</si>
  <si>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</si>
  <si>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</si>
  <si>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</si>
  <si>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</si>
  <si>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</si>
  <si>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</si>
  <si>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</si>
  <si>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</si>
  <si>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</si>
  <si>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</si>
  <si>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</si>
  <si>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</si>
  <si>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</si>
  <si>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</si>
  <si>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</si>
  <si>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</si>
  <si>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</si>
  <si>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</si>
  <si>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</si>
  <si>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</si>
  <si>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</si>
  <si>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</si>
  <si>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</si>
  <si>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</si>
  <si>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</si>
  <si>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</si>
  <si>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</si>
  <si>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</si>
  <si>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</si>
  <si>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</si>
  <si>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</si>
  <si>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</si>
  <si>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</si>
  <si>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</si>
  <si>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</si>
  <si>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</si>
  <si>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</si>
  <si>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</si>
  <si>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</si>
  <si>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</si>
  <si>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</si>
  <si>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</si>
  <si>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</si>
  <si>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</si>
  <si>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</si>
  <si>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</si>
  <si>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</si>
  <si>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</si>
  <si>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</si>
  <si>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</si>
  <si>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</si>
  <si>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</si>
  <si>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</si>
  <si>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</si>
  <si>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</si>
  <si>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</si>
  <si>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</si>
  <si>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</si>
  <si>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</si>
  <si>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</si>
  <si>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</si>
  <si>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</si>
  <si>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</si>
  <si>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</si>
  <si>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</si>
  <si>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</si>
  <si>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</si>
  <si>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</si>
  <si>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</si>
  <si>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</si>
  <si>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</si>
  <si>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</si>
  <si>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</si>
  <si>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</si>
  <si>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</si>
  <si>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</si>
  <si>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</si>
  <si>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</si>
  <si>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</si>
  <si>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</si>
  <si>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</si>
  <si>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</si>
  <si>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</si>
  <si>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</si>
  <si>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</si>
  <si>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</si>
  <si>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</si>
  <si>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</si>
  <si>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</si>
  <si>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</si>
  <si>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</si>
  <si>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</si>
  <si>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</si>
  <si>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</si>
  <si>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</si>
  <si>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</si>
  <si>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</si>
  <si>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</si>
  <si>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</si>
  <si>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</si>
  <si>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</si>
  <si>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</si>
  <si>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</si>
  <si>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</si>
  <si>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</si>
  <si>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</si>
  <si>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</si>
  <si>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</si>
  <si>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</si>
  <si>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</si>
  <si>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</si>
  <si>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</si>
  <si>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</si>
  <si>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</si>
  <si>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</si>
  <si>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</si>
  <si>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</si>
  <si>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</si>
  <si>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</si>
  <si>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</si>
  <si>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</si>
  <si>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</si>
  <si>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</si>
  <si>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</si>
  <si>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</si>
  <si>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</si>
  <si>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</si>
  <si>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</si>
  <si>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</si>
  <si>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</si>
  <si>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</si>
  <si>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</si>
  <si>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</si>
  <si>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</si>
  <si>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</si>
  <si>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</si>
  <si>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</si>
  <si>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</si>
  <si>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</si>
  <si>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</si>
  <si>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</si>
  <si>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</si>
  <si>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</si>
  <si>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</si>
  <si>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</si>
  <si>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</si>
  <si>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</si>
  <si>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</si>
  <si>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</si>
  <si>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</si>
  <si>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</si>
  <si>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</si>
  <si>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</si>
  <si>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</si>
  <si>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</si>
  <si>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</si>
  <si>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</si>
  <si>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</si>
  <si>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</si>
  <si>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</si>
  <si>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</si>
  <si>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</si>
  <si>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</si>
  <si>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</si>
  <si>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</si>
  <si>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</si>
  <si>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</si>
  <si>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</si>
  <si>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</si>
  <si>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</si>
  <si>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</si>
  <si>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</si>
  <si>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</si>
  <si>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</si>
  <si>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</si>
  <si>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</si>
  <si>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</si>
  <si>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</si>
  <si>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</si>
  <si>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</si>
  <si>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</si>
  <si>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</si>
  <si>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</si>
  <si>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</si>
  <si>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</si>
  <si>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</si>
  <si>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</si>
  <si>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</si>
  <si>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</si>
  <si>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</si>
  <si>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</si>
  <si>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</si>
  <si>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</si>
  <si>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</si>
  <si>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</si>
  <si>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</si>
  <si>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</si>
  <si>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</si>
  <si>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</si>
  <si>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</si>
  <si>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</si>
  <si>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</si>
  <si>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</si>
  <si>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</si>
  <si>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</si>
  <si>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</si>
  <si>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</si>
  <si>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</si>
  <si>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</si>
  <si>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</si>
  <si>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</si>
  <si>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</si>
  <si>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</si>
  <si>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</si>
  <si>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</si>
  <si>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</si>
  <si>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</si>
  <si>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</si>
  <si>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</si>
  <si>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</si>
  <si>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</si>
  <si>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</si>
  <si>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</si>
  <si>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</si>
  <si>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</si>
  <si>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</si>
  <si>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</si>
  <si>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</si>
  <si>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</si>
  <si>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</si>
  <si>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</si>
  <si>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</si>
  <si>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</si>
  <si>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</si>
  <si>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</si>
  <si>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</si>
  <si>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</si>
  <si>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</si>
  <si>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</si>
  <si>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</si>
  <si>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</si>
  <si>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</si>
  <si>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</si>
  <si>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</si>
  <si>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</si>
  <si>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</si>
  <si>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</si>
  <si>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</si>
  <si>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</si>
  <si>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</si>
  <si>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</si>
  <si>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</si>
  <si>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</si>
  <si>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</si>
  <si>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</si>
  <si>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</si>
  <si>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</si>
  <si>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</si>
  <si>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</si>
  <si>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</si>
  <si>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</si>
  <si>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</si>
  <si>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</si>
  <si>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</si>
  <si>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</si>
  <si>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</si>
  <si>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</si>
  <si>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</si>
  <si>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</si>
  <si>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</si>
  <si>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</si>
  <si>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</si>
  <si>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</si>
  <si>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</si>
  <si>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</si>
  <si>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</si>
  <si>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</si>
  <si>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</si>
  <si>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</si>
  <si>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</si>
  <si>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</si>
  <si>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</si>
  <si>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</si>
  <si>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</si>
  <si>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</si>
  <si>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</si>
  <si>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</si>
  <si>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</si>
  <si>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</si>
  <si>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</si>
  <si>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</si>
  <si>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</si>
  <si>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</si>
  <si>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</si>
  <si>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</si>
  <si>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</si>
  <si>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</si>
  <si>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</si>
  <si>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</si>
  <si>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</si>
  <si>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</si>
  <si>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</si>
  <si>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</si>
  <si>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</si>
  <si>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</si>
  <si>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</si>
  <si>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</si>
  <si>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</si>
  <si>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</si>
  <si>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</si>
  <si>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</si>
  <si>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</si>
  <si>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</si>
  <si>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</si>
  <si>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</si>
  <si>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</si>
  <si>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</si>
  <si>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</si>
  <si>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</si>
  <si>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</si>
  <si>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</si>
  <si>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</si>
  <si>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</si>
  <si>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</si>
  <si>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</si>
  <si>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</si>
  <si>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</si>
  <si>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</si>
  <si>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</si>
  <si>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</si>
  <si>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</si>
  <si>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</si>
  <si>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</si>
  <si>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</si>
  <si>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</si>
  <si>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</si>
  <si>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</si>
  <si>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</si>
  <si>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</si>
  <si>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</si>
  <si>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</si>
  <si>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</si>
  <si>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</si>
  <si>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</si>
  <si>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</si>
  <si>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</si>
  <si>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</si>
  <si>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</si>
  <si>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</si>
  <si>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</si>
  <si>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</si>
  <si>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</si>
  <si>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</si>
  <si>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</si>
  <si>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</si>
  <si>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</si>
  <si>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</si>
  <si>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</si>
  <si>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</si>
  <si>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</si>
  <si>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</si>
  <si>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</si>
  <si>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</si>
  <si>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</si>
  <si>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</si>
  <si>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</si>
  <si>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</si>
  <si>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</si>
  <si>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</si>
  <si>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</si>
  <si>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</si>
  <si>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</si>
  <si>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</si>
  <si>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</si>
  <si>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</si>
  <si>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</si>
  <si>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</si>
  <si>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</si>
  <si>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</si>
  <si>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</si>
  <si>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</si>
  <si>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</si>
  <si>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</si>
  <si>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</si>
  <si>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</si>
  <si>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</si>
  <si>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</si>
  <si>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</si>
  <si>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</si>
  <si>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</si>
  <si>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</si>
  <si>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</si>
  <si>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</si>
  <si>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</si>
  <si>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</si>
  <si>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</si>
  <si>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</si>
  <si>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</si>
  <si>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</si>
  <si>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</si>
  <si>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</si>
  <si>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</si>
  <si>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</si>
  <si>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</si>
  <si>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</si>
  <si>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</si>
  <si>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</si>
  <si>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</si>
  <si>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</si>
  <si>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</si>
  <si>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</si>
  <si>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</si>
  <si>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</si>
  <si>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</si>
  <si>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</si>
  <si>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</si>
  <si>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</si>
  <si>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</si>
  <si>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</si>
  <si>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</si>
  <si>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</si>
  <si>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</si>
  <si>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</si>
  <si>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</si>
  <si>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</si>
  <si>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</si>
  <si>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</si>
  <si>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</si>
  <si>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</si>
  <si>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</si>
  <si>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</si>
  <si>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</si>
  <si>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</si>
  <si>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</si>
  <si>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</si>
  <si>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</si>
  <si>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</si>
  <si>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</si>
  <si>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</si>
  <si>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</si>
  <si>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</si>
  <si>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</si>
  <si>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</si>
  <si>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</si>
  <si>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</si>
  <si>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</si>
  <si>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</si>
  <si>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</si>
  <si>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</si>
  <si>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</si>
  <si>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</si>
  <si>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</si>
  <si>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</si>
  <si>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</si>
  <si>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</si>
  <si>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</si>
  <si>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</si>
  <si>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</si>
  <si>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</si>
  <si>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</si>
  <si>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</si>
  <si>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</si>
  <si>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</si>
  <si>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</si>
  <si>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</si>
  <si>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</si>
  <si>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</si>
  <si>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</si>
  <si>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</si>
  <si>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</si>
  <si>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</si>
  <si>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</si>
  <si>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</si>
  <si>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</si>
  <si>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</si>
  <si>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</si>
  <si>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</si>
  <si>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</si>
  <si>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</si>
  <si>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</si>
  <si>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</si>
  <si>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</si>
  <si>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</si>
  <si>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</si>
  <si>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</si>
  <si>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</si>
  <si>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</si>
  <si>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</si>
  <si>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</si>
  <si>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</si>
  <si>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</si>
  <si>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</si>
  <si>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</si>
  <si>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</si>
  <si>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</si>
  <si>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</si>
  <si>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</si>
  <si>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</si>
  <si>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</si>
  <si>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</si>
  <si>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</si>
  <si>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</si>
  <si>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</si>
  <si>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</si>
  <si>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</si>
  <si>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</si>
  <si>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</si>
  <si>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</si>
  <si>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</si>
  <si>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</si>
  <si>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</si>
  <si>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</si>
  <si>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</si>
  <si>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</si>
  <si>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</si>
  <si>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</si>
  <si>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</si>
  <si>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</si>
  <si>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</si>
  <si>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</si>
  <si>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</si>
  <si>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</si>
  <si>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</si>
  <si>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</si>
  <si>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</si>
  <si>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</si>
  <si>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</si>
  <si>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</si>
  <si>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</si>
  <si>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</si>
  <si>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</si>
  <si>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</si>
  <si>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</si>
  <si>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</si>
  <si>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</si>
  <si>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</si>
  <si>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</si>
  <si>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</si>
  <si>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</si>
  <si>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</si>
  <si>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</si>
  <si>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</si>
  <si>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</si>
  <si>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</si>
  <si>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</si>
  <si>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</si>
  <si>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</si>
  <si>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</si>
  <si>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</si>
  <si>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</si>
  <si>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</si>
  <si>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</si>
  <si>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</si>
  <si>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</si>
  <si>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</si>
  <si>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</si>
  <si>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</si>
  <si>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</si>
  <si>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</si>
  <si>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</si>
  <si>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</si>
  <si>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</si>
  <si>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</si>
  <si>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</si>
  <si>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</si>
  <si>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</si>
  <si>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</si>
  <si>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</si>
  <si>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</si>
  <si>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</si>
  <si>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</si>
  <si>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</si>
  <si>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</si>
  <si>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</si>
  <si>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</si>
  <si>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</si>
  <si>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</si>
  <si>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</si>
  <si>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</si>
  <si>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</si>
  <si>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</si>
  <si>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</si>
  <si>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</si>
  <si>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</si>
  <si>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</si>
  <si>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</si>
  <si>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</si>
  <si>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</si>
  <si>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</si>
  <si>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</si>
  <si>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</si>
  <si>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</si>
  <si>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</si>
  <si>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</si>
  <si>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</si>
  <si>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</si>
  <si>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</si>
  <si>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</si>
  <si>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</si>
  <si>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</si>
  <si>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</si>
  <si>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</si>
  <si>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</si>
  <si>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</si>
  <si>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</si>
  <si>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</si>
  <si>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</si>
  <si>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</si>
  <si>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</si>
  <si>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</si>
  <si>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</si>
  <si>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</si>
  <si>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</si>
  <si>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</si>
  <si>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</si>
  <si>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</si>
  <si>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</si>
  <si>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</si>
  <si>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</si>
  <si>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</si>
  <si>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</si>
  <si>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</si>
  <si>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</si>
  <si>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</si>
  <si>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</si>
  <si>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</si>
  <si>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</si>
  <si>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</si>
  <si>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</si>
  <si>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</si>
  <si>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</si>
  <si>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</si>
  <si>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</si>
  <si>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</si>
  <si>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</si>
  <si>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</si>
  <si>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</si>
  <si>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</si>
  <si>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</si>
  <si>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</si>
  <si>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</si>
  <si>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</si>
  <si>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</si>
  <si>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</si>
  <si>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</si>
  <si>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</si>
  <si>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</si>
  <si>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</si>
  <si>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</si>
  <si>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</si>
  <si>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</si>
  <si>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</si>
  <si>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</si>
  <si>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</si>
  <si>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</si>
  <si>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</si>
  <si>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</si>
  <si>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</si>
  <si>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</si>
  <si>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</si>
  <si>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</si>
  <si>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</si>
  <si>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</si>
  <si>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</si>
  <si>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</si>
  <si>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</si>
  <si>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</si>
  <si>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</si>
  <si>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</si>
  <si>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</si>
  <si>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</si>
  <si>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</si>
  <si>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</si>
  <si>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</si>
  <si>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</si>
  <si>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</si>
  <si>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</si>
  <si>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</si>
  <si>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</si>
  <si>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</si>
  <si>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</si>
  <si>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</si>
  <si>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</si>
  <si>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</si>
  <si>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</si>
  <si>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</si>
  <si>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</si>
  <si>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</si>
  <si>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</si>
  <si>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</si>
  <si>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</si>
  <si>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</si>
  <si>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</si>
  <si>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</si>
  <si>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</si>
  <si>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</si>
  <si>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</si>
  <si>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</si>
  <si>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</si>
  <si>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</si>
  <si>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</si>
  <si>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</si>
  <si>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</si>
  <si>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</si>
  <si>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</si>
  <si>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</si>
  <si>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</si>
  <si>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</si>
  <si>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</si>
  <si>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</si>
  <si>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</si>
  <si>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</si>
  <si>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</si>
  <si>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</si>
  <si>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</si>
  <si>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</si>
  <si>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</si>
  <si>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</si>
  <si>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</si>
  <si>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</si>
  <si>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</si>
  <si>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</si>
  <si>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</si>
  <si>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</si>
  <si>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</si>
  <si>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</si>
  <si>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</si>
  <si>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</si>
  <si>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</si>
  <si>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</si>
  <si>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</si>
  <si>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</si>
  <si>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</si>
  <si>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</si>
  <si>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</si>
  <si>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</si>
  <si>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</si>
  <si>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</si>
  <si>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</si>
  <si>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</si>
  <si>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</si>
  <si>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</si>
  <si>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</si>
  <si>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</si>
  <si>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</si>
  <si>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</si>
  <si>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</si>
  <si>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</si>
  <si>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</si>
  <si>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</si>
  <si>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</si>
  <si>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</si>
  <si>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</si>
  <si>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</si>
  <si>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</si>
  <si>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</si>
  <si>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</si>
  <si>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</si>
  <si>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</si>
  <si>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</si>
  <si>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</si>
  <si>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</si>
  <si>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</si>
  <si>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</si>
  <si>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</si>
  <si>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</si>
  <si>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</si>
  <si>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</si>
  <si>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</si>
  <si>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</si>
  <si>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</si>
  <si>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</si>
  <si>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</si>
  <si>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</si>
  <si>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</si>
  <si>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</si>
  <si>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</si>
  <si>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</si>
  <si>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</si>
  <si>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</si>
  <si>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</si>
  <si>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</si>
  <si>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</si>
  <si>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</si>
  <si>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</si>
  <si>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</si>
  <si>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</si>
  <si>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</si>
  <si>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</si>
  <si>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</si>
  <si>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</si>
  <si>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</si>
  <si>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</si>
  <si>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</si>
  <si>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</si>
  <si>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</si>
  <si>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</si>
  <si>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</si>
  <si>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</si>
  <si>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</si>
  <si>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</si>
  <si>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</si>
  <si>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</si>
  <si>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</si>
  <si>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</si>
  <si>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</si>
  <si>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</si>
  <si>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</si>
  <si>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</si>
  <si>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</si>
  <si>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</si>
  <si>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</si>
  <si>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</si>
  <si>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</si>
  <si>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</si>
  <si>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</si>
  <si>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</si>
  <si>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</si>
  <si>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</si>
  <si>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</si>
  <si>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</si>
  <si>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</si>
  <si>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</si>
  <si>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</si>
  <si>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</si>
  <si>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</si>
  <si>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</si>
  <si>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</si>
  <si>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</si>
  <si>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</si>
  <si>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</si>
  <si>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</si>
  <si>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</si>
  <si>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</si>
  <si>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</si>
  <si>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</si>
  <si>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</si>
  <si>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</si>
  <si>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</si>
  <si>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</si>
  <si>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</si>
  <si>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</si>
  <si>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</si>
  <si>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</si>
  <si>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</si>
  <si>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</si>
  <si>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</si>
  <si>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</si>
  <si>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</si>
  <si>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</si>
  <si>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</si>
  <si>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</si>
  <si>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</si>
  <si>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</si>
  <si>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</si>
  <si>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</si>
  <si>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</si>
  <si>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</si>
  <si>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</si>
  <si>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</si>
  <si>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</si>
  <si>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</si>
  <si>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</si>
  <si>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</si>
  <si>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</si>
  <si>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</si>
  <si>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</si>
  <si>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</si>
  <si>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</si>
  <si>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</si>
  <si>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</si>
  <si>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</si>
  <si>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</si>
  <si>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</si>
  <si>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</si>
  <si>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</si>
  <si>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</si>
  <si>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</si>
  <si>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</si>
  <si>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</si>
  <si>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</si>
  <si>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</si>
  <si>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</si>
  <si>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</si>
  <si>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</si>
  <si>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</si>
  <si>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</si>
  <si>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</si>
  <si>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</si>
  <si>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</si>
  <si>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</si>
  <si>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</si>
  <si>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</si>
  <si>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</si>
  <si>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</si>
  <si>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</si>
  <si>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</si>
  <si>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</si>
  <si>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</si>
  <si>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</si>
  <si>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</si>
  <si>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</si>
  <si>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</si>
  <si>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</si>
  <si>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</si>
  <si>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</si>
  <si>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</si>
  <si>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</si>
  <si>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</si>
  <si>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</si>
  <si>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</si>
  <si>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</si>
  <si>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</si>
  <si>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</si>
  <si>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</si>
  <si>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</si>
  <si>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</si>
  <si>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</si>
  <si>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</si>
  <si>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</si>
  <si>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</si>
  <si>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</si>
  <si>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</si>
  <si>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</si>
  <si>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</si>
  <si>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</si>
  <si>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</si>
  <si>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</si>
  <si>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</si>
  <si>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</si>
  <si>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</si>
  <si>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</si>
  <si>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</si>
  <si>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</si>
  <si>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</si>
  <si>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</si>
  <si>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</si>
  <si>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</si>
  <si>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</si>
  <si>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</si>
  <si>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</si>
  <si>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</si>
  <si>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</si>
  <si>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</si>
  <si>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</si>
  <si>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</si>
  <si>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</si>
  <si>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</si>
  <si>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</si>
  <si>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</si>
  <si>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</si>
  <si>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</si>
  <si>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</si>
  <si>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</si>
  <si>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</si>
  <si>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</si>
  <si>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</si>
  <si>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</si>
  <si>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</si>
  <si>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</si>
  <si>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</si>
  <si>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</si>
  <si>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</si>
  <si>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</si>
  <si>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</si>
  <si>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</si>
  <si>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</si>
  <si>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</si>
  <si>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</si>
  <si>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</si>
  <si>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</si>
  <si>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</si>
  <si>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</si>
  <si>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</si>
  <si>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</si>
  <si>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</si>
  <si>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</si>
  <si>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</si>
  <si>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</si>
  <si>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</si>
  <si>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</si>
  <si>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</si>
  <si>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</si>
  <si>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</si>
  <si>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</si>
  <si>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</si>
  <si>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</si>
  <si>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</si>
  <si>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</si>
  <si>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</si>
  <si>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</si>
  <si>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</si>
  <si>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</si>
  <si>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</si>
  <si>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</si>
  <si>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</si>
  <si>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</si>
  <si>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</si>
  <si>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</si>
  <si>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</si>
  <si>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</si>
  <si>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</si>
  <si>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</si>
  <si>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</si>
  <si>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</si>
  <si>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</si>
  <si>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</si>
  <si>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</si>
  <si>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</si>
  <si>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</si>
  <si>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</si>
  <si>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</si>
  <si>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</si>
  <si>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</si>
  <si>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</si>
  <si>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</si>
  <si>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</si>
  <si>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</si>
  <si>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</si>
  <si>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</si>
  <si>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</si>
  <si>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</si>
  <si>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</si>
  <si>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</si>
  <si>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</si>
  <si>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</si>
  <si>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</si>
  <si>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</si>
  <si>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</si>
  <si>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</si>
  <si>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</si>
  <si>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</si>
  <si>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</si>
  <si>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</si>
  <si>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</si>
  <si>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</si>
  <si>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</si>
  <si>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</si>
  <si>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</si>
  <si>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</si>
  <si>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</si>
  <si>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</si>
  <si>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</si>
  <si>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</si>
  <si>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</si>
  <si>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</si>
  <si>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</si>
  <si>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</si>
  <si>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</si>
  <si>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</si>
  <si>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</si>
  <si>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</si>
  <si>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</si>
  <si>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</si>
  <si>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</si>
  <si>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</si>
  <si>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</si>
  <si>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</si>
  <si>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</si>
  <si>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</si>
  <si>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</si>
  <si>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</si>
  <si>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</si>
  <si>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</si>
  <si>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</si>
  <si>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</si>
  <si>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</si>
  <si>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</si>
  <si>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</si>
  <si>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</si>
  <si>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</si>
  <si>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</si>
  <si>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</si>
  <si>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</si>
  <si>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</si>
  <si>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</si>
  <si>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</si>
  <si>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</si>
  <si>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</si>
  <si>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</si>
  <si>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</si>
  <si>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</si>
  <si>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</si>
  <si>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</si>
  <si>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</si>
  <si>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</si>
  <si>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</si>
  <si>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</si>
  <si>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</si>
  <si>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</si>
  <si>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</si>
  <si>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</si>
  <si>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</si>
  <si>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</si>
  <si>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</si>
  <si>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</si>
  <si>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</si>
  <si>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</si>
  <si>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</si>
  <si>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</si>
  <si>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</si>
  <si>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</si>
  <si>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</si>
  <si>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</si>
  <si>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</si>
  <si>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</si>
  <si>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</si>
  <si>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</si>
  <si>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</si>
  <si>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</si>
  <si>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</si>
  <si>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</si>
  <si>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</si>
  <si>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</si>
  <si>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</si>
  <si>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</si>
  <si>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</si>
  <si>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</si>
  <si>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</si>
  <si>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</si>
  <si>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</si>
  <si>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</si>
  <si>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</si>
  <si>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</si>
  <si>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</si>
  <si>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</si>
  <si>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</si>
  <si>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</si>
  <si>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</si>
  <si>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</si>
  <si>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</si>
  <si>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</si>
  <si>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</si>
  <si>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</si>
  <si>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</si>
  <si>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</si>
  <si>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</si>
  <si>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</si>
  <si>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</si>
  <si>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</si>
  <si>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</si>
  <si>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</si>
  <si>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</si>
  <si>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</si>
  <si>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</si>
  <si>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</si>
  <si>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</si>
  <si>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</si>
  <si>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</si>
  <si>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</si>
  <si>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</si>
  <si>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</si>
  <si>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</si>
  <si>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</si>
  <si>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</si>
  <si>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</si>
  <si>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</si>
  <si>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</si>
  <si>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</si>
  <si>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</si>
  <si>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</si>
  <si>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</si>
  <si>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</si>
  <si>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</si>
  <si>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</si>
  <si>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</si>
  <si>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</si>
  <si>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</si>
  <si>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</si>
  <si>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</si>
  <si>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</si>
  <si>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</si>
  <si>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</si>
  <si>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</si>
  <si>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</si>
  <si>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</si>
  <si>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</si>
  <si>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</si>
  <si>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</si>
  <si>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</si>
  <si>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</si>
  <si>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</si>
  <si>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</si>
  <si>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</si>
  <si>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</si>
  <si>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</si>
  <si>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</si>
  <si>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</si>
  <si>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</si>
  <si>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</si>
  <si>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</si>
  <si>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</si>
  <si>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</si>
  <si>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</si>
  <si>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</si>
  <si>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</si>
  <si>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</si>
  <si>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</si>
  <si>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</si>
  <si>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</si>
  <si>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</si>
  <si>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</si>
  <si>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</si>
  <si>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</si>
  <si>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</si>
  <si>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</si>
  <si>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</si>
  <si>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</si>
  <si>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</si>
  <si>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</si>
  <si>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</si>
  <si>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</si>
  <si>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</si>
  <si>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</si>
  <si>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</si>
  <si>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</si>
  <si>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</si>
  <si>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</si>
  <si>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</si>
  <si>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</si>
  <si>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</si>
  <si>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</si>
  <si>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</si>
  <si>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</si>
  <si>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</si>
  <si>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</si>
  <si>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</si>
  <si>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</si>
  <si>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</si>
  <si>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</si>
  <si>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</si>
  <si>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</si>
  <si>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</si>
  <si>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</si>
  <si>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</si>
  <si>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</si>
  <si>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</si>
  <si>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</si>
  <si>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</si>
  <si>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</si>
  <si>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</si>
  <si>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</si>
  <si>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</si>
  <si>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</si>
  <si>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</si>
  <si>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</si>
  <si>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</si>
  <si>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</si>
  <si>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</si>
  <si>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</si>
  <si>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</si>
  <si>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</si>
  <si>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</si>
  <si>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</si>
  <si>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</si>
  <si>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</si>
  <si>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</si>
  <si>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</si>
  <si>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</si>
  <si>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</si>
  <si>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</si>
  <si>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</si>
  <si>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</si>
  <si>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</si>
  <si>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</si>
  <si>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</si>
  <si>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</si>
  <si>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</si>
  <si>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</si>
  <si>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</si>
  <si>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</si>
  <si>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</si>
  <si>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</si>
  <si>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</si>
  <si>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</si>
  <si>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</si>
  <si>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</si>
  <si>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</si>
  <si>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</si>
  <si>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</si>
  <si>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</si>
  <si>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</si>
  <si>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</si>
  <si>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</si>
  <si>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</si>
  <si>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</si>
  <si>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</si>
  <si>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</si>
  <si>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</si>
  <si>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</si>
  <si>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</si>
  <si>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</si>
  <si>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</si>
  <si>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</si>
  <si>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</si>
  <si>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</si>
  <si>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</si>
  <si>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</si>
  <si>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</si>
  <si>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</si>
  <si>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</si>
  <si>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</si>
  <si>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</si>
  <si>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</si>
  <si>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</si>
  <si>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</si>
  <si>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</si>
  <si>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</si>
  <si>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</si>
  <si>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</si>
  <si>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</si>
  <si>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</si>
  <si>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</si>
  <si>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</si>
  <si>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</si>
  <si>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</si>
  <si>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</si>
  <si>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</si>
  <si>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</si>
  <si>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</si>
  <si>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</si>
  <si>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</si>
  <si>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</si>
  <si>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</si>
  <si>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</si>
  <si>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</si>
  <si>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</si>
  <si>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</si>
  <si>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</si>
  <si>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</si>
  <si>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</si>
  <si>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</si>
  <si>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</si>
  <si>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</si>
  <si>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</si>
  <si>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</si>
  <si>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</si>
  <si>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</si>
  <si>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</si>
  <si>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</si>
  <si>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</si>
  <si>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</si>
  <si>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</si>
  <si>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</si>
  <si>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</si>
  <si>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</si>
  <si>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</si>
  <si>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</si>
  <si>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</si>
  <si>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</si>
  <si>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</si>
  <si>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</si>
  <si>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</si>
  <si>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</si>
  <si>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</si>
  <si>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</si>
  <si>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</si>
  <si>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</si>
  <si>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</si>
  <si>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</si>
  <si>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</si>
  <si>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</si>
  <si>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</si>
  <si>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</si>
  <si>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</si>
  <si>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</si>
  <si>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</si>
  <si>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</si>
  <si>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</si>
  <si>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</si>
  <si>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</si>
  <si>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</si>
  <si>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</si>
  <si>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</si>
  <si>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</si>
  <si>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</si>
  <si>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</si>
  <si>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</si>
  <si>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</si>
  <si>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</si>
  <si>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</si>
  <si>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</si>
  <si>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</si>
  <si>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</si>
  <si>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</si>
  <si>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</si>
  <si>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</si>
  <si>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</si>
  <si>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</si>
  <si>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</si>
  <si>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</si>
  <si>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</si>
  <si>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</si>
  <si>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</si>
  <si>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</si>
  <si>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</si>
  <si>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</si>
  <si>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</si>
  <si>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</si>
  <si>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</si>
  <si>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</si>
  <si>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</si>
  <si>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</si>
  <si>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</si>
  <si>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</si>
  <si>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</si>
  <si>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</si>
  <si>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</si>
  <si>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</si>
  <si>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</si>
  <si>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</si>
  <si>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</si>
  <si>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</si>
  <si>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</si>
  <si>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</si>
  <si>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</si>
  <si>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</si>
  <si>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</si>
  <si>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</si>
  <si>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</si>
  <si>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</si>
  <si>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</si>
  <si>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</si>
  <si>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</si>
  <si>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</si>
  <si>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</si>
  <si>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</si>
  <si>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</si>
  <si>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</si>
  <si>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</si>
  <si>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</si>
  <si>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</si>
  <si>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</si>
  <si>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</si>
  <si>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</si>
  <si>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</si>
  <si>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</si>
  <si>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</si>
  <si>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</si>
  <si>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</si>
  <si>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</si>
  <si>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</si>
  <si>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</si>
  <si>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</si>
  <si>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</si>
  <si>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</si>
  <si>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</si>
  <si>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</si>
  <si>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</si>
  <si>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</si>
  <si>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</si>
  <si>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</si>
  <si>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</si>
  <si>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</si>
  <si>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</si>
  <si>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</si>
  <si>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</si>
  <si>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</si>
  <si>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</si>
  <si>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</si>
  <si>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</si>
  <si>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</si>
  <si>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</si>
  <si>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</si>
  <si>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</si>
  <si>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</si>
  <si>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</si>
  <si>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</si>
  <si>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</si>
  <si>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</si>
  <si>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</si>
  <si>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</si>
  <si>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</si>
  <si>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</si>
  <si>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</si>
  <si>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</si>
  <si>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</si>
  <si>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</si>
  <si>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</si>
  <si>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</si>
  <si>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</si>
  <si>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</si>
  <si>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</si>
  <si>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</si>
  <si>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</si>
  <si>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</si>
  <si>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</si>
  <si>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</si>
  <si>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</si>
  <si>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</si>
  <si>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</si>
  <si>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</si>
  <si>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</si>
  <si>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</si>
  <si>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</si>
  <si>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</si>
  <si>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</si>
  <si>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</si>
  <si>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</si>
  <si>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</si>
  <si>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</si>
  <si>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</si>
  <si>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</si>
  <si>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</si>
  <si>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</si>
  <si>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</si>
  <si>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</si>
  <si>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</si>
  <si>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</si>
  <si>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</si>
  <si>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</si>
  <si>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</si>
  <si>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</si>
  <si>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</si>
  <si>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</si>
  <si>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</si>
  <si>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</si>
  <si>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</si>
  <si>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</si>
  <si>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</si>
  <si>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</si>
  <si>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</si>
  <si>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</si>
  <si>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</si>
  <si>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</si>
  <si>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</si>
  <si>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</si>
  <si>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</si>
  <si>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</si>
  <si>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</si>
  <si>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</si>
  <si>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</si>
  <si>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</si>
  <si>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</si>
  <si>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</si>
  <si>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</si>
  <si>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</si>
  <si>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</si>
  <si>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</si>
  <si>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</si>
  <si>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</si>
  <si>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</si>
  <si>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</si>
  <si>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</si>
  <si>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</si>
  <si>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</si>
  <si>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</si>
  <si>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</si>
  <si>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</si>
  <si>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</si>
  <si>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</si>
  <si>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</si>
  <si>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</si>
  <si>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</si>
  <si>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</si>
  <si>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</si>
  <si>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</si>
  <si>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</si>
  <si>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</si>
  <si>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</si>
  <si>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</si>
  <si>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</si>
  <si>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</si>
  <si>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</si>
  <si>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</si>
  <si>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</si>
  <si>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</si>
  <si>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</si>
  <si>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</si>
  <si>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</si>
  <si>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</si>
  <si>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</si>
  <si>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</si>
  <si>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</si>
  <si>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</si>
  <si>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</si>
  <si>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</si>
  <si>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</si>
  <si>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</si>
  <si>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</si>
  <si>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</si>
  <si>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</si>
  <si>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</si>
  <si>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</si>
  <si>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</si>
  <si>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</si>
  <si>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</si>
  <si>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</si>
  <si>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</si>
  <si>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</si>
  <si>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</si>
  <si>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</si>
  <si>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</si>
  <si>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</si>
  <si>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</si>
  <si>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</si>
  <si>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</si>
  <si>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</si>
  <si>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</si>
  <si>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</si>
  <si>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</si>
  <si>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</si>
  <si>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</si>
  <si>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</si>
  <si>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</si>
  <si>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</si>
  <si>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</si>
  <si>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</si>
  <si>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</si>
  <si>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</si>
  <si>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</si>
  <si>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</si>
  <si>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</si>
  <si>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</si>
  <si>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</si>
  <si>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</si>
  <si>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</si>
  <si>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</si>
  <si>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</si>
  <si>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</si>
  <si>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</si>
  <si>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</si>
  <si>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</si>
  <si>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</si>
  <si>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</si>
  <si>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</si>
  <si>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</si>
  <si>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</si>
  <si>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</si>
  <si>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</si>
  <si>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</si>
  <si>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</si>
  <si>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</si>
  <si>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</si>
  <si>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</si>
  <si>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</si>
  <si>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</si>
  <si>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</si>
  <si>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</si>
  <si>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</si>
  <si>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</si>
  <si>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</si>
  <si>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</si>
  <si>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</si>
  <si>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</si>
  <si>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</si>
  <si>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</si>
  <si>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</si>
  <si>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</si>
  <si>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</si>
  <si>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</si>
  <si>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</si>
  <si>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</si>
  <si>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</si>
  <si>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</si>
  <si>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</si>
  <si>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</si>
  <si>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</si>
  <si>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</si>
  <si>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</si>
  <si>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</si>
  <si>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</si>
  <si>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</si>
  <si>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</si>
  <si>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</si>
  <si>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</si>
  <si>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</si>
  <si>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</si>
  <si>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</si>
  <si>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</si>
  <si>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</si>
  <si>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</si>
  <si>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</si>
  <si>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</si>
  <si>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</si>
  <si>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</si>
  <si>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</si>
  <si>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</si>
  <si>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</si>
  <si>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</si>
  <si>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</si>
  <si>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</si>
  <si>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</si>
  <si>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</si>
  <si>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</si>
  <si>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</si>
  <si>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</si>
  <si>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</si>
  <si>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</si>
  <si>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</si>
  <si>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</si>
  <si>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</si>
  <si>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</si>
  <si>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</si>
  <si>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</si>
  <si>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</si>
  <si>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</si>
  <si>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</si>
  <si>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</si>
  <si>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</si>
  <si>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</si>
  <si>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</si>
  <si>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</si>
  <si>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</si>
  <si>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</si>
  <si>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</si>
  <si>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</si>
  <si>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</si>
  <si>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</si>
  <si>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</si>
  <si>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</si>
  <si>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</si>
  <si>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</si>
  <si>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</si>
  <si>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</si>
  <si>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</si>
  <si>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</si>
  <si>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</si>
  <si>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</si>
  <si>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</si>
  <si>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</si>
  <si>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</si>
  <si>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</si>
  <si>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</si>
  <si>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</si>
  <si>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</si>
  <si>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</si>
  <si>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</si>
  <si>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</si>
  <si>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</si>
  <si>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</si>
  <si>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</si>
  <si>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</si>
  <si>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</si>
  <si>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</si>
  <si>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</si>
  <si>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</si>
  <si>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</si>
  <si>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</si>
  <si>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</si>
  <si>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</si>
  <si>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</si>
  <si>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</si>
  <si>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</si>
  <si>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</si>
  <si>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</si>
  <si>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</si>
  <si>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</si>
  <si>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</si>
  <si>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</si>
  <si>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</si>
  <si>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</si>
  <si>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</si>
  <si>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</si>
  <si>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</si>
  <si>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</si>
  <si>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</si>
  <si>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</si>
  <si>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</si>
  <si>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</si>
  <si>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</si>
  <si>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</si>
  <si>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</si>
  <si>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</si>
  <si>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</si>
  <si>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</si>
  <si>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</si>
  <si>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</si>
  <si>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</si>
  <si>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</si>
  <si>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</si>
  <si>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</si>
  <si>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</si>
  <si>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</si>
  <si>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</si>
  <si>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</si>
  <si>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</si>
  <si>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</si>
  <si>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</si>
  <si>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</si>
  <si>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</si>
  <si>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</si>
  <si>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</si>
  <si>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</si>
  <si>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</si>
  <si>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</si>
  <si>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</si>
  <si>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</si>
  <si>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</si>
  <si>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</si>
  <si>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</si>
  <si>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</si>
  <si>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</si>
  <si>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</si>
  <si>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</si>
  <si>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</si>
  <si>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</si>
  <si>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</si>
  <si>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</si>
  <si>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</si>
  <si>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</si>
  <si>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</si>
  <si>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</si>
  <si>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</si>
  <si>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</si>
  <si>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</si>
  <si>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</si>
  <si>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</si>
  <si>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</si>
  <si>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</si>
  <si>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</si>
  <si>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</si>
  <si>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</si>
  <si>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</si>
  <si>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</si>
  <si>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</si>
  <si>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</si>
  <si>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</si>
  <si>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</si>
  <si>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</si>
  <si>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</si>
  <si>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</si>
  <si>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</si>
  <si>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</si>
  <si>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</si>
  <si>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</si>
  <si>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</si>
  <si>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</si>
  <si>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</si>
  <si>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</si>
  <si>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</si>
  <si>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</si>
  <si>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</si>
  <si>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</si>
  <si>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</si>
  <si>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</si>
  <si>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</si>
  <si>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</si>
  <si>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</si>
  <si>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</si>
  <si>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</si>
  <si>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</si>
  <si>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</si>
  <si>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</si>
  <si>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</si>
  <si>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</si>
  <si>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</si>
  <si>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</si>
  <si>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</si>
  <si>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</si>
  <si>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</si>
  <si>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</si>
  <si>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</si>
  <si>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</si>
  <si>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</si>
  <si>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</si>
  <si>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</si>
  <si>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</si>
  <si>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</si>
  <si>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</si>
  <si>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</si>
  <si>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</si>
  <si>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</si>
  <si>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</si>
  <si>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</si>
  <si>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</si>
  <si>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</si>
  <si>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</si>
  <si>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</si>
  <si>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</si>
  <si>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</si>
  <si>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</si>
  <si>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</si>
  <si>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</si>
  <si>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</si>
  <si>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</si>
  <si>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</si>
  <si>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</si>
  <si>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</si>
  <si>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</si>
  <si>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</si>
  <si>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</si>
  <si>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</si>
  <si>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</si>
  <si>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</si>
  <si>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</si>
  <si>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</si>
  <si>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</si>
  <si>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</si>
  <si>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</si>
  <si>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</si>
  <si>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</si>
  <si>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</si>
  <si>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</si>
  <si>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</si>
  <si>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</si>
  <si>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</si>
  <si>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</si>
  <si>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</si>
  <si>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</si>
  <si>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</si>
  <si>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</si>
  <si>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</si>
  <si>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</si>
  <si>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</si>
  <si>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</si>
  <si>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</si>
  <si>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</si>
  <si>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</si>
  <si>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</si>
  <si>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</si>
  <si>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</si>
  <si>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</si>
  <si>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</si>
  <si>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</si>
  <si>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</si>
  <si>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</si>
  <si>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</si>
  <si>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</si>
  <si>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</si>
  <si>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</si>
  <si>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</si>
  <si>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</si>
  <si>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</si>
  <si>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</si>
  <si>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</si>
  <si>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</si>
  <si>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</si>
  <si>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</si>
  <si>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</si>
  <si>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</si>
  <si>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</si>
  <si>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</si>
  <si>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</si>
  <si>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</si>
  <si>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</si>
  <si>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</si>
  <si>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</si>
  <si>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</si>
  <si>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</si>
  <si>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</si>
  <si>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</si>
  <si>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</si>
  <si>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</si>
  <si>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</si>
  <si>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</si>
  <si>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</si>
  <si>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</si>
  <si>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</si>
  <si>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</si>
  <si>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</si>
  <si>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</si>
  <si>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</si>
  <si>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</si>
  <si>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</si>
  <si>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</si>
  <si>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</si>
  <si>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</si>
  <si>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</si>
  <si>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</si>
  <si>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</si>
  <si>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</si>
  <si>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</si>
  <si>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</si>
  <si>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</si>
  <si>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</si>
  <si>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</si>
  <si>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</si>
  <si>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</si>
  <si>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</si>
  <si>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</si>
  <si>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</si>
  <si>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</si>
  <si>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</si>
  <si>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</si>
  <si>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</si>
  <si>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</si>
  <si>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</si>
  <si>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</si>
  <si>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</si>
  <si>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</si>
  <si>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</si>
  <si>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</si>
  <si>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</si>
  <si>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</si>
  <si>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</si>
  <si>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</si>
  <si>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</si>
  <si>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</si>
  <si>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</si>
  <si>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</si>
  <si>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</si>
  <si>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</si>
  <si>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</si>
  <si>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</si>
  <si>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</si>
  <si>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</si>
  <si>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</si>
  <si>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</si>
  <si>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</si>
  <si>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</si>
  <si>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</si>
  <si>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</si>
  <si>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</si>
  <si>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</si>
  <si>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</si>
  <si>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</si>
  <si>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</si>
  <si>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</si>
  <si>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</si>
  <si>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</si>
  <si>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</si>
  <si>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</si>
  <si>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</si>
  <si>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</si>
  <si>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</si>
  <si>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</si>
  <si>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</si>
  <si>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</si>
  <si>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</si>
  <si>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</si>
  <si>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</si>
  <si>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</si>
  <si>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</si>
  <si>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</si>
  <si>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</si>
  <si>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</si>
  <si>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</si>
  <si>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</si>
  <si>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</si>
  <si>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</si>
  <si>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</si>
  <si>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</si>
  <si>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</si>
  <si>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</si>
  <si>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</si>
  <si>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</si>
  <si>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</si>
  <si>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</si>
  <si>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</si>
  <si>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</si>
  <si>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</si>
  <si>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</si>
  <si>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</si>
  <si>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</si>
  <si>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</si>
  <si>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</si>
  <si>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</si>
  <si>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</si>
  <si>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</si>
  <si>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</si>
  <si>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</si>
  <si>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</si>
  <si>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</si>
  <si>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</si>
  <si>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</si>
  <si>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</si>
  <si>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</si>
  <si>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</si>
  <si>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</si>
  <si>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</si>
  <si>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</si>
  <si>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</si>
  <si>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</si>
  <si>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</si>
  <si>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</si>
  <si>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</si>
  <si>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</si>
  <si>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</si>
  <si>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</si>
  <si>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</si>
  <si>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</si>
  <si>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</si>
  <si>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</si>
  <si>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</si>
  <si>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</si>
  <si>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</si>
  <si>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</si>
  <si>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</si>
  <si>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</si>
  <si>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</si>
  <si>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</si>
  <si>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</si>
  <si>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</si>
  <si>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</si>
  <si>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</si>
  <si>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</si>
  <si>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</si>
  <si>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</si>
  <si>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</si>
  <si>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</si>
  <si>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</si>
  <si>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</si>
  <si>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</si>
  <si>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</si>
  <si>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</si>
  <si>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</si>
  <si>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</si>
  <si>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</si>
  <si>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</si>
  <si>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</si>
  <si>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</si>
  <si>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</si>
  <si>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</si>
  <si>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</si>
  <si>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</si>
  <si>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</si>
  <si>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</si>
  <si>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</si>
  <si>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</si>
  <si>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</si>
  <si>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</si>
  <si>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</si>
  <si>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</si>
  <si>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</si>
  <si>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</si>
  <si>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</si>
  <si>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</si>
  <si>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</si>
  <si>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</si>
  <si>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</si>
  <si>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</si>
  <si>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</si>
  <si>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</si>
  <si>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</si>
  <si>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</si>
  <si>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</si>
  <si>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</si>
  <si>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</si>
  <si>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</si>
  <si>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</si>
  <si>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</si>
  <si>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</si>
  <si>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</si>
  <si>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</si>
  <si>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</si>
  <si>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</si>
  <si>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</si>
  <si>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</si>
  <si>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</si>
  <si>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</si>
  <si>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</si>
  <si>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</si>
  <si>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</si>
  <si>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</si>
  <si>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</si>
  <si>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</si>
  <si>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</si>
  <si>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</si>
  <si>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</si>
  <si>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</si>
  <si>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</si>
  <si>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</si>
  <si>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</si>
  <si>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</si>
  <si>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</si>
  <si>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</si>
  <si>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</si>
  <si>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</si>
  <si>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</si>
  <si>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</si>
  <si>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</si>
  <si>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</si>
  <si>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</si>
  <si>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</si>
  <si>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</si>
  <si>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</si>
  <si>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</si>
  <si>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</si>
  <si>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</si>
  <si>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</si>
  <si>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</si>
  <si>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</si>
  <si>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</si>
  <si>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</si>
  <si>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</si>
  <si>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</si>
  <si>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</si>
  <si>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</si>
  <si>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</si>
  <si>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</si>
  <si>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</si>
  <si>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</si>
  <si>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</si>
  <si>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</si>
  <si>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</si>
  <si>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</si>
  <si>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</si>
  <si>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</si>
  <si>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</si>
  <si>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</si>
  <si>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</si>
  <si>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</si>
  <si>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</si>
  <si>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</si>
  <si>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</si>
  <si>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</si>
  <si>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</si>
  <si>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</si>
  <si>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</si>
  <si>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</si>
  <si>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</si>
  <si>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</si>
  <si>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</si>
  <si>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</si>
  <si>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</si>
  <si>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</si>
  <si>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</si>
  <si>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</si>
  <si>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</si>
  <si>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</si>
  <si>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</si>
  <si>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</si>
  <si>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</si>
  <si>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</si>
  <si>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</si>
  <si>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</si>
  <si>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</si>
  <si>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</si>
  <si>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</si>
  <si>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</si>
  <si>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</si>
  <si>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</si>
  <si>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</si>
  <si>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</si>
  <si>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</si>
  <si>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</si>
  <si>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</si>
  <si>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</si>
  <si>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</si>
  <si>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</si>
  <si>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</si>
  <si>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</si>
  <si>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</si>
  <si>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</si>
  <si>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</si>
  <si>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</si>
  <si>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</si>
  <si>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</si>
  <si>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</si>
  <si>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</si>
  <si>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</si>
  <si>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</si>
  <si>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</si>
  <si>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</si>
  <si>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</si>
  <si>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</si>
  <si>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</si>
  <si>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</si>
  <si>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</si>
  <si>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</si>
  <si>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</si>
  <si>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</si>
  <si>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</si>
  <si>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</si>
  <si>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</si>
  <si>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</si>
  <si>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</si>
  <si>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</si>
  <si>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</si>
  <si>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</si>
  <si>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</si>
  <si>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</si>
  <si>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</si>
  <si>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</si>
  <si>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</si>
  <si>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</si>
  <si>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</si>
  <si>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</si>
  <si>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</si>
  <si>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</si>
  <si>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</si>
  <si>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</si>
  <si>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</si>
  <si>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</si>
  <si>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</si>
  <si>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</si>
  <si>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</si>
  <si>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</si>
  <si>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</si>
  <si>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</si>
  <si>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</si>
  <si>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</si>
  <si>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</si>
  <si>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</si>
  <si>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</si>
  <si>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</si>
  <si>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</si>
  <si>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</si>
  <si>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</si>
  <si>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</si>
  <si>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</si>
  <si>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</si>
  <si>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</si>
  <si>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</si>
  <si>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</si>
  <si>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</si>
  <si>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</si>
  <si>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</si>
  <si>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</si>
  <si>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</si>
  <si>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</si>
  <si>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</si>
  <si>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</si>
  <si>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</si>
  <si>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</si>
  <si>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</si>
  <si>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</si>
  <si>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</si>
  <si>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</si>
  <si>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</si>
  <si>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</si>
  <si>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</si>
  <si>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</si>
  <si>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</si>
  <si>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</si>
  <si>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</si>
  <si>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</si>
  <si>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</si>
  <si>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</si>
  <si>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</si>
  <si>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</si>
  <si>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</si>
  <si>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</si>
  <si>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</si>
  <si>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</si>
  <si>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</si>
  <si>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</si>
  <si>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</si>
  <si>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</si>
  <si>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</si>
  <si>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</si>
  <si>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</si>
  <si>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</si>
  <si>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</si>
  <si>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</si>
  <si>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</si>
  <si>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</si>
  <si>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</si>
  <si>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</si>
  <si>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</si>
  <si>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</si>
  <si>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</si>
  <si>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</si>
  <si>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</si>
  <si>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</si>
  <si>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</si>
  <si>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</si>
  <si>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</si>
  <si>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</si>
  <si>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</si>
  <si>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</si>
  <si>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</si>
  <si>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</si>
  <si>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</si>
  <si>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</si>
  <si>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</si>
  <si>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</si>
  <si>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</si>
  <si>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</si>
  <si>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</si>
  <si>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</si>
  <si>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</si>
  <si>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</si>
  <si>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</si>
  <si>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</si>
  <si>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</si>
  <si>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</si>
  <si>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</si>
  <si>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</si>
  <si>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</si>
  <si>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</si>
  <si>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</si>
  <si>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</si>
  <si>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</si>
  <si>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</si>
  <si>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</si>
  <si>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</si>
  <si>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</si>
  <si>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</si>
  <si>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</si>
  <si>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</si>
  <si>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</si>
  <si>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</si>
  <si>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</si>
  <si>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</si>
  <si>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</si>
  <si>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</si>
  <si>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</si>
  <si>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</si>
  <si>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</si>
  <si>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</si>
  <si>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</si>
  <si>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</si>
  <si>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</si>
  <si>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</si>
  <si>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</si>
  <si>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</si>
  <si>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</si>
  <si>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</si>
  <si>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</si>
  <si>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</si>
  <si>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</si>
  <si>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</si>
  <si>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</si>
  <si>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</si>
  <si>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</si>
  <si>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</si>
  <si>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</si>
  <si>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</si>
  <si>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</si>
  <si>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</si>
  <si>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</si>
  <si>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</si>
  <si>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</si>
  <si>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</si>
  <si>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</si>
  <si>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</si>
  <si>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</si>
  <si>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</si>
  <si>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</si>
  <si>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</si>
  <si>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</si>
  <si>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</si>
  <si>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</si>
  <si>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</si>
  <si>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</si>
  <si>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</si>
  <si>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</si>
  <si>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</si>
  <si>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</si>
  <si>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</si>
  <si>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</si>
  <si>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</si>
  <si>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</si>
  <si>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</si>
  <si>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</si>
  <si>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</si>
  <si>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</si>
  <si>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</si>
  <si>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</si>
  <si>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</si>
  <si>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</si>
  <si>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</si>
  <si>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</si>
  <si>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</si>
  <si>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</si>
  <si>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</si>
  <si>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</si>
  <si>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</si>
  <si>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</si>
  <si>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</si>
  <si>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</si>
  <si>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</si>
  <si>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</si>
  <si>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</si>
  <si>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</si>
  <si>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</si>
  <si>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</si>
  <si>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</si>
  <si>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</si>
  <si>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</si>
  <si>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</si>
  <si>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</si>
  <si>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</si>
  <si>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</si>
  <si>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</si>
  <si>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</si>
  <si>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</si>
  <si>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</si>
  <si>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</si>
  <si>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</si>
  <si>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</si>
  <si>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</si>
  <si>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</si>
  <si>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</si>
  <si>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</si>
  <si>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</si>
  <si>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</si>
  <si>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</si>
  <si>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</si>
  <si>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</si>
  <si>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</si>
  <si>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</si>
  <si>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</si>
  <si>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</si>
  <si>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</si>
  <si>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</si>
  <si>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</si>
  <si>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</si>
  <si>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</si>
  <si>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</si>
  <si>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</si>
  <si>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</si>
  <si>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</si>
  <si>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</si>
  <si>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</si>
  <si>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</si>
  <si>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</si>
  <si>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</si>
  <si>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</si>
  <si>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</si>
  <si>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</si>
  <si>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</si>
  <si>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</si>
  <si>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</si>
  <si>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</si>
  <si>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</si>
  <si>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</si>
  <si>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</si>
  <si>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</si>
  <si>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</si>
  <si>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</si>
  <si>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</si>
  <si>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</si>
  <si>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</si>
  <si>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</si>
  <si>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</si>
  <si>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</si>
  <si>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</si>
  <si>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</si>
  <si>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</si>
  <si>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</si>
  <si>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</si>
  <si>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</si>
  <si>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</si>
  <si>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</si>
  <si>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</si>
  <si>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</si>
  <si>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</si>
  <si>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</si>
  <si>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</si>
  <si>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</si>
  <si>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</si>
  <si>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</si>
  <si>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</si>
  <si>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</si>
  <si>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</si>
  <si>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</si>
  <si>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</si>
  <si>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</si>
  <si>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</si>
  <si>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</si>
  <si>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</si>
  <si>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</si>
  <si>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</si>
  <si>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</si>
  <si>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</si>
  <si>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</si>
  <si>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</si>
  <si>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</si>
  <si>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</si>
  <si>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</si>
  <si>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</si>
  <si>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</si>
  <si>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</si>
  <si>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</si>
  <si>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</si>
  <si>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</si>
  <si>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</si>
  <si>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</si>
  <si>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</si>
  <si>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</si>
  <si>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</si>
  <si>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</si>
  <si>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</si>
  <si>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</si>
  <si>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</si>
  <si>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</si>
  <si>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</si>
  <si>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</si>
  <si>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</si>
  <si>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</si>
  <si>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</si>
  <si>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</si>
  <si>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</si>
  <si>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</si>
  <si>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</si>
  <si>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</si>
  <si>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</si>
  <si>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</si>
  <si>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</si>
  <si>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</si>
  <si>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</si>
  <si>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</si>
  <si>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</si>
  <si>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</si>
  <si>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</si>
  <si>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</si>
  <si>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</si>
  <si>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</si>
  <si>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</si>
  <si>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</si>
  <si>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</si>
  <si>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</si>
  <si>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</si>
  <si>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</si>
  <si>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</si>
  <si>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</si>
  <si>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</si>
  <si>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</si>
  <si>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</si>
  <si>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</si>
  <si>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</si>
  <si>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</si>
  <si>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</si>
  <si>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</si>
  <si>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</si>
  <si>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</si>
  <si>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</si>
  <si>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</si>
  <si>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</si>
  <si>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</si>
  <si>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</si>
  <si>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</si>
  <si>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</si>
  <si>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</si>
  <si>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</si>
  <si>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</si>
  <si>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</si>
  <si>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</si>
  <si>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</si>
  <si>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</si>
  <si>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</si>
  <si>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</si>
  <si>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</si>
  <si>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</si>
  <si>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</si>
  <si>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</si>
  <si>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</si>
  <si>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</si>
  <si>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</si>
  <si>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</si>
  <si>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</si>
  <si>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</si>
  <si>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</si>
  <si>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</si>
  <si>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</si>
  <si>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</si>
  <si>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</si>
  <si>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</si>
  <si>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</si>
  <si>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</si>
  <si>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</si>
  <si>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</si>
  <si>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</si>
  <si>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</si>
  <si>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</si>
  <si>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</si>
  <si>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</si>
  <si>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</si>
  <si>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</si>
  <si>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</si>
  <si>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</si>
  <si>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</si>
  <si>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</si>
  <si>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</si>
  <si>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</si>
  <si>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</si>
  <si>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</si>
  <si>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</si>
  <si>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</si>
  <si>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</si>
  <si>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</si>
  <si>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</si>
  <si>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</si>
  <si>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</si>
  <si>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</si>
  <si>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</si>
  <si>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</si>
  <si>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</si>
  <si>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</si>
  <si>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</si>
  <si>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</si>
  <si>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</si>
  <si>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</si>
  <si>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</si>
  <si>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</si>
  <si>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</si>
  <si>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</si>
  <si>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</si>
  <si>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</si>
  <si>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</si>
  <si>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</si>
  <si>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</si>
  <si>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</si>
  <si>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</si>
  <si>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</si>
  <si>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</si>
  <si>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</si>
  <si>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</si>
  <si>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</si>
  <si>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</si>
  <si>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</si>
  <si>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</si>
  <si>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</si>
  <si>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</si>
  <si>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</si>
  <si>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</si>
  <si>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</si>
  <si>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</si>
  <si>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</si>
  <si>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</si>
  <si>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</si>
  <si>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</si>
  <si>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</si>
  <si>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</si>
  <si>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</si>
  <si>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</si>
  <si>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</si>
  <si>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</si>
  <si>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</si>
  <si>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</si>
  <si>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</si>
  <si>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</si>
  <si>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</si>
  <si>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</si>
  <si>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</si>
  <si>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</si>
  <si>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</si>
  <si>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</si>
  <si>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</si>
  <si>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</si>
  <si>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</si>
  <si>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</si>
  <si>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</si>
  <si>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</si>
  <si>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</si>
  <si>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</si>
  <si>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</si>
  <si>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</si>
  <si>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</si>
  <si>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</si>
  <si>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</si>
  <si>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</si>
  <si>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</si>
  <si>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</si>
  <si>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</si>
  <si>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</si>
  <si>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</si>
  <si>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</si>
  <si>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</si>
  <si>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</si>
  <si>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</si>
  <si>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</si>
  <si>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</si>
  <si>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</si>
  <si>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</si>
  <si>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</si>
  <si>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</si>
  <si>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</si>
  <si>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</si>
  <si>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</si>
  <si>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</si>
  <si>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</si>
  <si>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</si>
  <si>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</si>
  <si>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</si>
  <si>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</si>
  <si>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</si>
  <si>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</si>
  <si>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</si>
  <si>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</si>
  <si>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</si>
  <si>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</si>
  <si>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</si>
  <si>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</si>
  <si>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</si>
  <si>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</si>
  <si>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</si>
  <si>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</si>
  <si>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</si>
  <si>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</si>
  <si>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</si>
  <si>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</si>
  <si>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</si>
  <si>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</si>
  <si>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</si>
  <si>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</si>
  <si>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</si>
  <si>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</si>
  <si>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</si>
  <si>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</si>
  <si>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</si>
  <si>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</si>
  <si>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</si>
  <si>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</si>
  <si>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</si>
  <si>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</si>
  <si>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</si>
  <si>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</si>
  <si>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</si>
  <si>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</si>
  <si>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</si>
  <si>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</si>
  <si>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</si>
  <si>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</si>
  <si>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</si>
  <si>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</si>
  <si>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</si>
  <si>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</si>
  <si>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</si>
  <si>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</si>
  <si>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</si>
  <si>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</si>
  <si>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</si>
  <si>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</si>
  <si>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</si>
  <si>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</si>
  <si>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</si>
  <si>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</si>
  <si>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</si>
  <si>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</si>
  <si>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</si>
  <si>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</si>
  <si>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</si>
  <si>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</si>
  <si>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</si>
  <si>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</si>
  <si>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</si>
  <si>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</si>
  <si>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</si>
  <si>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</si>
  <si>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</si>
  <si>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</si>
  <si>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</si>
  <si>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</si>
  <si>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</si>
  <si>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</si>
  <si>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</si>
  <si>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</si>
  <si>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</si>
  <si>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</si>
  <si>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</si>
  <si>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</si>
  <si>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</si>
  <si>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</si>
  <si>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</si>
  <si>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</si>
  <si>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</si>
  <si>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</si>
  <si>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</si>
  <si>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</si>
  <si>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</si>
  <si>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</si>
  <si>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</si>
  <si>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</si>
  <si>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</si>
  <si>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</si>
  <si>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</si>
  <si>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</si>
  <si>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</si>
  <si>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</si>
  <si>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</si>
  <si>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</si>
  <si>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</si>
  <si>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</si>
  <si>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</si>
  <si>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</si>
  <si>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</si>
  <si>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</si>
  <si>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</si>
  <si>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</si>
  <si>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</si>
  <si>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</si>
  <si>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</si>
  <si>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</si>
  <si>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</si>
  <si>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</si>
  <si>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</si>
  <si>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</si>
  <si>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</si>
  <si>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</si>
  <si>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</si>
  <si>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</si>
  <si>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</si>
  <si>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</si>
  <si>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</si>
  <si>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</si>
  <si>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</si>
  <si>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</si>
  <si>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</si>
  <si>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</si>
  <si>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</si>
  <si>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</si>
  <si>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</si>
  <si>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</si>
  <si>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</si>
  <si>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</si>
  <si>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</si>
  <si>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</si>
  <si>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</si>
  <si>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</si>
  <si>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</si>
  <si>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</si>
  <si>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</si>
  <si>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</si>
  <si>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</si>
  <si>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</si>
  <si>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</si>
  <si>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</si>
  <si>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</si>
  <si>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</si>
  <si>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</si>
  <si>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</si>
  <si>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</si>
  <si>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</si>
  <si>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</si>
  <si>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</si>
  <si>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</si>
  <si>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</si>
  <si>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</si>
  <si>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</si>
  <si>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</si>
  <si>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</si>
  <si>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</si>
  <si>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</si>
  <si>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</si>
  <si>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</si>
  <si>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</si>
  <si>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</si>
  <si>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</si>
  <si>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</si>
  <si>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</si>
  <si>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</si>
  <si>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</si>
  <si>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</si>
  <si>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</si>
  <si>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</si>
  <si>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</si>
  <si>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</si>
  <si>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</si>
  <si>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</si>
  <si>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</si>
  <si>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</si>
  <si>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</si>
  <si>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</si>
  <si>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</si>
  <si>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</si>
  <si>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</si>
  <si>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</si>
  <si>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</si>
  <si>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</si>
  <si>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</si>
  <si>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</si>
  <si>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</si>
  <si>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</si>
  <si>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</si>
  <si>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</si>
  <si>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</si>
  <si>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</si>
  <si>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</si>
  <si>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</si>
  <si>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</si>
  <si>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</si>
  <si>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</si>
  <si>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</si>
  <si>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</si>
  <si>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</si>
  <si>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</si>
  <si>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</si>
  <si>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</si>
  <si>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</si>
  <si>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</si>
  <si>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</si>
  <si>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</si>
  <si>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</si>
  <si>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</si>
  <si>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</si>
  <si>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</si>
  <si>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</si>
  <si>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</si>
  <si>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</si>
  <si>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</si>
  <si>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</si>
  <si>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</si>
  <si>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</si>
  <si>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</si>
  <si>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</si>
  <si>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</si>
  <si>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</si>
  <si>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</si>
  <si>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</si>
  <si>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</si>
  <si>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</si>
  <si>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</si>
  <si>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</si>
  <si>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</si>
  <si>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</si>
  <si>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</si>
  <si>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</si>
  <si>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</si>
  <si>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</si>
  <si>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</si>
  <si>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</si>
  <si>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</si>
  <si>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</si>
  <si>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</si>
  <si>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</si>
  <si>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</si>
  <si>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</si>
  <si>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</si>
  <si>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</si>
  <si>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</si>
  <si>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</si>
  <si>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</si>
  <si>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</si>
  <si>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</si>
  <si>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</si>
  <si>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</si>
  <si>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</si>
  <si>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</si>
  <si>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</si>
  <si>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</si>
  <si>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</si>
  <si>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</si>
  <si>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</si>
  <si>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</si>
  <si>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</si>
  <si>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</si>
  <si>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</si>
  <si>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</si>
  <si>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</si>
  <si>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</si>
  <si>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</si>
  <si>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</si>
  <si>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</si>
  <si>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</si>
  <si>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</si>
  <si>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</si>
  <si>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</si>
  <si>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</si>
  <si>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</si>
  <si>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</si>
  <si>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</si>
  <si>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</si>
  <si>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</si>
  <si>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</si>
  <si>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</si>
  <si>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</si>
  <si>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</si>
  <si>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</si>
  <si>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</si>
  <si>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</si>
  <si>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</si>
  <si>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</si>
  <si>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</si>
  <si>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</si>
  <si>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</si>
  <si>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</si>
  <si>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</si>
  <si>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</si>
  <si>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</si>
  <si>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</si>
  <si>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</si>
  <si>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</si>
  <si>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</si>
  <si>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</si>
  <si>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</si>
  <si>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</si>
  <si>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</si>
  <si>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</si>
  <si>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</si>
  <si>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</si>
  <si>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</si>
  <si>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</si>
  <si>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</si>
  <si>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</si>
  <si>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</si>
  <si>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</si>
  <si>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</si>
  <si>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</si>
  <si>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</si>
  <si>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</si>
  <si>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</si>
  <si>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</si>
  <si>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</si>
  <si>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</si>
  <si>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</si>
  <si>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</si>
  <si>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</si>
  <si>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</si>
  <si>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</si>
  <si>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</si>
  <si>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</si>
  <si>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</si>
  <si>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</si>
  <si>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</si>
  <si>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</si>
  <si>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</si>
  <si>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</si>
  <si>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</si>
  <si>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</si>
  <si>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</si>
  <si>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</si>
  <si>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</si>
  <si>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</si>
  <si>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</si>
  <si>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</si>
  <si>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</si>
  <si>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</si>
  <si>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</si>
  <si>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</si>
  <si>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</si>
  <si>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</si>
  <si>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</si>
  <si>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</si>
  <si>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</si>
  <si>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</si>
  <si>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</si>
  <si>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</si>
  <si>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</si>
  <si>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</si>
  <si>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</si>
  <si>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</si>
  <si>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</si>
  <si>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</si>
  <si>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</si>
  <si>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</si>
  <si>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</si>
  <si>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</si>
  <si>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</si>
  <si>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</si>
  <si>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</si>
  <si>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</si>
  <si>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</si>
  <si>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</si>
  <si>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</si>
  <si>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</si>
  <si>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</si>
  <si>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</si>
  <si>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</si>
  <si>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</si>
  <si>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</si>
  <si>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</si>
  <si>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</si>
  <si>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</si>
  <si>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</si>
  <si>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</si>
  <si>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</si>
  <si>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</si>
  <si>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</si>
  <si>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</si>
  <si>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</si>
  <si>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</si>
  <si>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</si>
  <si>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</si>
  <si>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</si>
  <si>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</si>
  <si>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</si>
  <si>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</si>
  <si>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</si>
  <si>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</si>
  <si>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</si>
  <si>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</si>
  <si>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</si>
  <si>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</si>
  <si>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</si>
  <si>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</si>
  <si>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</si>
  <si>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</si>
  <si>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</si>
  <si>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</si>
  <si>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</si>
  <si>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</si>
  <si>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</si>
  <si>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</si>
  <si>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</si>
  <si>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</si>
  <si>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</si>
  <si>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</si>
  <si>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</si>
  <si>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</si>
  <si>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</si>
  <si>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</si>
  <si>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</si>
  <si>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</si>
  <si>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</si>
  <si>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</si>
  <si>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</si>
  <si>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</si>
  <si>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</si>
  <si>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</si>
  <si>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</si>
  <si>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</si>
  <si>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</si>
  <si>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</si>
  <si>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</si>
  <si>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</si>
  <si>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</si>
  <si>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</si>
  <si>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</si>
  <si>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</si>
  <si>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</si>
  <si>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</si>
  <si>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</si>
  <si>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</si>
  <si>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</si>
  <si>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</si>
  <si>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</si>
  <si>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</si>
  <si>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</si>
  <si>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</si>
  <si>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</si>
  <si>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</si>
  <si>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</si>
  <si>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</si>
  <si>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</si>
  <si>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</si>
  <si>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</si>
  <si>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</si>
  <si>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</si>
  <si>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</si>
  <si>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</si>
  <si>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</si>
  <si>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</si>
  <si>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</si>
  <si>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</si>
  <si>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</si>
  <si>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</si>
  <si>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</si>
  <si>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</si>
  <si>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</si>
  <si>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</si>
  <si>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</si>
  <si>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</si>
  <si>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</si>
  <si>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</si>
  <si>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</si>
  <si>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</si>
  <si>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</si>
  <si>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</si>
  <si>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</si>
  <si>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</si>
  <si>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</si>
  <si>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</si>
  <si>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</si>
  <si>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</si>
  <si>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</si>
  <si>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</si>
  <si>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</si>
  <si>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</si>
  <si>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</si>
  <si>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</si>
  <si>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</si>
  <si>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</si>
  <si>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</si>
  <si>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</si>
  <si>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</si>
  <si>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</si>
  <si>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</si>
  <si>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</si>
  <si>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</si>
  <si>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</si>
  <si>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</si>
  <si>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</si>
  <si>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</si>
  <si>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</si>
  <si>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</si>
  <si>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</si>
  <si>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</si>
  <si>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</si>
  <si>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</si>
  <si>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</si>
  <si>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</si>
  <si>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</si>
  <si>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</si>
  <si>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</si>
  <si>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</si>
  <si>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</si>
  <si>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</si>
  <si>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</si>
  <si>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</si>
  <si>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</si>
  <si>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</si>
  <si>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</si>
  <si>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</si>
  <si>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</si>
  <si>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</si>
  <si>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</si>
  <si>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</si>
  <si>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</si>
  <si>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</si>
  <si>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</si>
  <si>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</si>
  <si>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</si>
  <si>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</si>
  <si>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</si>
  <si>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</si>
  <si>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</si>
  <si>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</si>
  <si>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</si>
  <si>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</si>
  <si>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</si>
  <si>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</si>
  <si>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</si>
  <si>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</si>
  <si>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</si>
  <si>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</si>
  <si>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</si>
  <si>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</si>
  <si>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</si>
  <si>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</si>
  <si>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</si>
  <si>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</si>
  <si>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</si>
  <si>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</si>
  <si>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</si>
  <si>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</si>
  <si>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</si>
  <si>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</si>
  <si>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</si>
  <si>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</si>
  <si>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</si>
  <si>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</si>
  <si>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</si>
  <si>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</si>
  <si>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</si>
  <si>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</si>
  <si>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</si>
  <si>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</si>
  <si>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</si>
  <si>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</si>
  <si>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</si>
  <si>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</si>
  <si>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</si>
  <si>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</si>
  <si>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</si>
  <si>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</si>
  <si>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</si>
  <si>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</si>
  <si>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</si>
  <si>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</si>
  <si>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</si>
  <si>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</si>
  <si>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</si>
  <si>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</si>
  <si>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</si>
  <si>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</si>
  <si>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</si>
  <si>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</si>
  <si>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</si>
  <si>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</si>
  <si>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</si>
  <si>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</si>
  <si>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</si>
  <si>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</si>
  <si>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</si>
  <si>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</si>
  <si>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</si>
  <si>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</si>
  <si>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</si>
  <si>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</si>
  <si>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</si>
  <si>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</si>
  <si>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</si>
  <si>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</si>
  <si>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</si>
  <si>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</si>
  <si>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</si>
  <si>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</si>
  <si>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</si>
  <si>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</si>
  <si>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</si>
  <si>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</si>
  <si>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</si>
  <si>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</si>
  <si>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</si>
  <si>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</si>
  <si>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</si>
  <si>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</si>
  <si>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</si>
  <si>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</si>
  <si>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</si>
  <si>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</si>
  <si>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</si>
  <si>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</si>
  <si>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</si>
  <si>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</si>
  <si>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</si>
  <si>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</si>
  <si>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</si>
  <si>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</si>
  <si>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</si>
  <si>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</si>
  <si>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</si>
  <si>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</si>
  <si>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</si>
  <si>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</si>
  <si>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</si>
  <si>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</si>
  <si>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</si>
  <si>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</si>
  <si>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</si>
  <si>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</si>
  <si>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</si>
  <si>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</si>
  <si>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</si>
  <si>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</si>
  <si>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</si>
  <si>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</si>
  <si>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</si>
  <si>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</si>
  <si>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</si>
  <si>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</si>
  <si>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</si>
  <si>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</si>
  <si>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</si>
  <si>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</si>
  <si>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</si>
  <si>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</si>
  <si>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</si>
  <si>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</si>
  <si>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</si>
  <si>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</si>
  <si>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</si>
  <si>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</si>
  <si>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</si>
  <si>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</si>
  <si>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</si>
  <si>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</si>
  <si>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</si>
  <si>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</si>
  <si>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</si>
  <si>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</si>
  <si>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</si>
  <si>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</si>
  <si>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</si>
  <si>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</si>
  <si>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</si>
  <si>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</si>
  <si>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</si>
  <si>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</si>
  <si>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</si>
  <si>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</si>
  <si>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</si>
  <si>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</si>
  <si>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</si>
  <si>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</si>
  <si>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</si>
  <si>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</si>
  <si>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</si>
  <si>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</si>
  <si>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</si>
  <si>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</si>
  <si>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</si>
  <si>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</si>
  <si>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</si>
  <si>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</si>
  <si>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</si>
  <si>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</si>
  <si>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</si>
  <si>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</si>
  <si>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</si>
  <si>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</si>
  <si>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</si>
  <si>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</si>
  <si>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</si>
  <si>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</si>
  <si>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</si>
  <si>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</si>
  <si>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</si>
  <si>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</si>
  <si>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</si>
  <si>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</si>
  <si>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</si>
  <si>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</si>
  <si>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</si>
  <si>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</si>
  <si>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</si>
  <si>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</si>
  <si>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</si>
  <si>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</si>
  <si>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</si>
  <si>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</si>
  <si>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</si>
  <si>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</si>
  <si>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</si>
  <si>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</si>
  <si>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</si>
  <si>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</si>
  <si>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</si>
  <si>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</si>
  <si>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</si>
  <si>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</si>
  <si>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</si>
  <si>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</si>
  <si>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</si>
  <si>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</si>
  <si>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</si>
  <si>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</si>
  <si>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</si>
  <si>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</si>
  <si>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</si>
  <si>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</si>
  <si>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</si>
  <si>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</si>
  <si>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</si>
  <si>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</si>
  <si>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</si>
  <si>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</si>
  <si>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</si>
  <si>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</si>
  <si>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</si>
  <si>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</si>
  <si>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</si>
  <si>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</si>
  <si>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</si>
  <si>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</si>
  <si>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</si>
  <si>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</si>
  <si>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</si>
  <si>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</si>
  <si>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</si>
  <si>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</si>
  <si>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</si>
  <si>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</si>
  <si>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</si>
  <si>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</si>
  <si>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</si>
  <si>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</si>
  <si>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</si>
  <si>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</si>
  <si>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</si>
  <si>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</si>
  <si>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</si>
  <si>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</si>
  <si>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</si>
  <si>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</si>
  <si>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</si>
  <si>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</si>
  <si>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</si>
  <si>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</si>
  <si>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</si>
  <si>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</si>
  <si>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</si>
  <si>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</si>
  <si>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</si>
  <si>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</si>
  <si>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</si>
  <si>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</si>
  <si>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</si>
  <si>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</si>
  <si>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</si>
  <si>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</si>
  <si>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</si>
  <si>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</si>
  <si>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</si>
  <si>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</si>
  <si>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</si>
  <si>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</si>
  <si>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</si>
  <si>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</si>
  <si>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</si>
  <si>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</si>
  <si>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</si>
  <si>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</si>
  <si>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</si>
  <si>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</si>
  <si>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</si>
  <si>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</si>
  <si>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</si>
  <si>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</si>
  <si>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</si>
  <si>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</si>
  <si>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</si>
  <si>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</si>
  <si>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</si>
  <si>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</si>
  <si>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</si>
  <si>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</si>
  <si>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</si>
  <si>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</si>
  <si>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</si>
  <si>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</si>
  <si>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</si>
  <si>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</si>
  <si>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</si>
  <si>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</si>
  <si>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</si>
  <si>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</si>
  <si>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</si>
  <si>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</si>
  <si>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</si>
  <si>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</si>
  <si>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</si>
  <si>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</si>
  <si>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</si>
  <si>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</si>
  <si>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</si>
  <si>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</si>
  <si>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</si>
  <si>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</si>
  <si>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</si>
  <si>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</si>
  <si>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</si>
  <si>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</si>
  <si>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</si>
  <si>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</si>
  <si>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</si>
  <si>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</si>
  <si>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</si>
  <si>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</si>
  <si>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</si>
  <si>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</si>
  <si>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</si>
  <si>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</si>
  <si>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</si>
  <si>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</si>
  <si>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</si>
  <si>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</si>
  <si>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</si>
  <si>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</si>
  <si>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</si>
  <si>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</si>
  <si>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</si>
  <si>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</si>
  <si>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</si>
  <si>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</si>
  <si>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</si>
  <si>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</si>
  <si>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</si>
  <si>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</si>
  <si>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</si>
  <si>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</si>
  <si>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</si>
  <si>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</si>
  <si>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</si>
  <si>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</si>
  <si>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</si>
  <si>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</si>
  <si>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</si>
  <si>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</si>
  <si>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</si>
  <si>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</si>
  <si>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</si>
  <si>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</si>
  <si>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</si>
  <si>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</si>
  <si>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</si>
  <si>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</si>
  <si>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</si>
  <si>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</si>
  <si>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</si>
  <si>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</si>
  <si>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</si>
  <si>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</si>
  <si>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</si>
  <si>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</si>
  <si>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</si>
  <si>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</si>
  <si>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</si>
  <si>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</si>
  <si>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</si>
  <si>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</si>
  <si>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</si>
  <si>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</si>
  <si>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</si>
  <si>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</si>
  <si>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</si>
  <si>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</si>
  <si>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</si>
  <si>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</si>
  <si>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</si>
  <si>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</si>
  <si>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</si>
  <si>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</si>
  <si>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</si>
  <si>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</si>
  <si>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</si>
  <si>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</si>
  <si>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</si>
  <si>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</si>
  <si>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</si>
  <si>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</si>
  <si>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</si>
  <si>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</si>
  <si>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</si>
  <si>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</si>
  <si>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</si>
  <si>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</si>
  <si>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</si>
  <si>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</si>
  <si>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</si>
  <si>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</si>
  <si>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</si>
  <si>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</si>
  <si>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</si>
  <si>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</si>
  <si>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</si>
  <si>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</si>
  <si>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</si>
  <si>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</si>
  <si>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</si>
  <si>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</si>
  <si>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</si>
  <si>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</si>
  <si>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</si>
  <si>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</si>
  <si>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</si>
  <si>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</si>
  <si>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</si>
  <si>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</si>
  <si>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</si>
  <si>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</si>
  <si>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</si>
  <si>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</si>
  <si>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</si>
  <si>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</si>
  <si>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</si>
  <si>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</si>
  <si>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</si>
  <si>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</si>
  <si>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</si>
  <si>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</si>
  <si>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</si>
  <si>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</si>
  <si>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</si>
  <si>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</si>
  <si>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</si>
  <si>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</si>
  <si>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</si>
  <si>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</si>
  <si>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</si>
  <si>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</si>
  <si>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</si>
  <si>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</si>
  <si>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</si>
  <si>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</si>
  <si>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</si>
  <si>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</si>
  <si>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</si>
  <si>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</si>
  <si>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</si>
  <si>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</si>
  <si>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</si>
  <si>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</si>
  <si>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</si>
  <si>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</si>
  <si>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</si>
  <si>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</si>
  <si>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</si>
  <si>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</si>
  <si>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</si>
  <si>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</si>
  <si>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</si>
  <si>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</si>
  <si>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</si>
  <si>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</si>
  <si>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</si>
  <si>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</si>
  <si>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</si>
  <si>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</si>
  <si>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</si>
  <si>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</si>
  <si>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</si>
  <si>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</si>
  <si>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</si>
  <si>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</si>
  <si>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</si>
  <si>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</si>
  <si>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</si>
  <si>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</si>
  <si>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</si>
  <si>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</si>
  <si>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</si>
  <si>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</si>
  <si>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</si>
  <si>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</si>
  <si>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</si>
  <si>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</si>
  <si>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</si>
  <si>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</si>
  <si>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</si>
  <si>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</si>
  <si>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</si>
  <si>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</si>
  <si>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</si>
  <si>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</si>
  <si>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</si>
  <si>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</si>
  <si>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</si>
  <si>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</si>
  <si>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</si>
  <si>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</si>
  <si>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</si>
  <si>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</si>
  <si>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</si>
  <si>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</si>
  <si>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</si>
  <si>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</si>
  <si>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</si>
  <si>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</si>
  <si>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</si>
  <si>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</si>
  <si>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</si>
  <si>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</si>
  <si>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</si>
  <si>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</si>
  <si>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</si>
  <si>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</si>
  <si>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</si>
  <si>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</si>
  <si>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</si>
  <si>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</si>
  <si>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</si>
  <si>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</si>
  <si>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</si>
  <si>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</si>
  <si>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</si>
  <si>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</si>
  <si>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</si>
  <si>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</si>
  <si>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</si>
  <si>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</si>
  <si>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</si>
  <si>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</si>
  <si>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</si>
  <si>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</si>
  <si>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</si>
  <si>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</si>
  <si>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</si>
  <si>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</si>
  <si>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</si>
  <si>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</si>
  <si>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</si>
  <si>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</si>
  <si>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</si>
  <si>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</si>
  <si>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</si>
  <si>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</si>
  <si>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</si>
  <si>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</si>
  <si>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</si>
  <si>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</si>
  <si>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</si>
  <si>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</si>
  <si>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</si>
  <si>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</si>
  <si>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</si>
  <si>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</si>
  <si>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</si>
  <si>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</si>
  <si>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</si>
  <si>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</si>
  <si>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</si>
  <si>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</si>
  <si>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</si>
  <si>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</si>
  <si>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</si>
  <si>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</si>
  <si>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</si>
  <si>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</si>
  <si>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</si>
  <si>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</si>
  <si>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</si>
  <si>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</si>
  <si>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</si>
  <si>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</si>
  <si>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</si>
  <si>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</si>
  <si>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</si>
  <si>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</si>
  <si>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</si>
  <si>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</si>
  <si>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</si>
  <si>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</si>
  <si>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</si>
  <si>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</si>
  <si>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</si>
  <si>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</si>
  <si>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</si>
  <si>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</si>
  <si>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</si>
  <si>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</si>
  <si>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</si>
  <si>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</si>
  <si>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</si>
  <si>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</si>
  <si>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</si>
  <si>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</si>
  <si>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</si>
  <si>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</si>
  <si>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</si>
  <si>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</si>
  <si>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</si>
  <si>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</si>
  <si>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</si>
  <si>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</si>
  <si>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</si>
  <si>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</si>
  <si>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</si>
  <si>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</si>
  <si>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</si>
  <si>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</si>
  <si>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</si>
  <si>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</si>
  <si>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</si>
  <si>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</si>
  <si>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</si>
  <si>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</si>
  <si>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</si>
  <si>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</si>
  <si>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</si>
  <si>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</si>
  <si>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</si>
  <si>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</si>
  <si>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</si>
  <si>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</si>
  <si>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</si>
  <si>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</si>
  <si>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</si>
  <si>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</si>
  <si>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</si>
  <si>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</si>
  <si>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</si>
  <si>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</si>
  <si>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</si>
  <si>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</si>
  <si>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</si>
  <si>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</si>
  <si>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</si>
  <si>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</si>
  <si>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</si>
  <si>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</si>
  <si>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</si>
  <si>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</si>
  <si>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</si>
  <si>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</si>
  <si>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</si>
  <si>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</si>
  <si>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</si>
  <si>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</si>
  <si>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</si>
  <si>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</si>
  <si>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</si>
  <si>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</si>
  <si>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</si>
  <si>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</si>
  <si>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</si>
  <si>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</si>
  <si>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</si>
  <si>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</si>
  <si>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</si>
  <si>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</si>
  <si>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</si>
  <si>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</si>
  <si>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</si>
  <si>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</si>
  <si>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</si>
  <si>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</si>
  <si>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</si>
  <si>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</si>
  <si>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</si>
  <si>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</si>
  <si>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</si>
  <si>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</si>
  <si>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</si>
  <si>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</si>
  <si>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</si>
  <si>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</si>
  <si>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</si>
  <si>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</si>
  <si>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</si>
  <si>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</si>
  <si>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</si>
  <si>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</si>
  <si>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</si>
  <si>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</si>
  <si>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</si>
  <si>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</si>
  <si>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</si>
  <si>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</si>
  <si>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</si>
  <si>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</si>
  <si>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</si>
  <si>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</si>
  <si>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</si>
  <si>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</si>
  <si>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</si>
  <si>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</si>
  <si>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</si>
  <si>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</si>
  <si>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</si>
  <si>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</si>
  <si>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</si>
  <si>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</si>
  <si>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</si>
  <si>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</si>
  <si>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</si>
  <si>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</si>
  <si>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</si>
  <si>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</si>
  <si>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</si>
  <si>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</si>
  <si>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</si>
  <si>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</si>
  <si>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</si>
  <si>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</si>
  <si>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</si>
  <si>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</si>
  <si>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</si>
  <si>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</si>
  <si>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</si>
  <si>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</si>
  <si>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</si>
  <si>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</si>
  <si>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</si>
  <si>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</si>
  <si>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</si>
  <si>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</si>
  <si>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</si>
  <si>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</si>
  <si>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</si>
  <si>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</si>
  <si>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</si>
  <si>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</si>
  <si>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</si>
  <si>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</si>
  <si>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</si>
  <si>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</si>
  <si>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</si>
  <si>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</si>
  <si>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</si>
  <si>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</si>
  <si>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</si>
  <si>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</si>
  <si>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</si>
  <si>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</si>
  <si>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</si>
  <si>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</si>
  <si>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</si>
  <si>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</si>
  <si>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</si>
  <si>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</si>
  <si>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</si>
  <si>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</si>
  <si>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</si>
  <si>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</si>
  <si>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</si>
  <si>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</si>
  <si>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</si>
  <si>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</si>
  <si>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</si>
  <si>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</si>
  <si>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</si>
  <si>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</si>
  <si>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</si>
  <si>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</si>
  <si>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</si>
  <si>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</si>
  <si>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</si>
  <si>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</si>
  <si>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</si>
  <si>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</si>
  <si>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</si>
  <si>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</si>
  <si>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</si>
  <si>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</si>
  <si>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</si>
  <si>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</si>
  <si>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</si>
  <si>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</si>
  <si>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</si>
  <si>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</si>
  <si>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</si>
  <si>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</si>
  <si>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</si>
  <si>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</si>
  <si>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</si>
  <si>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</si>
  <si>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</si>
  <si>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</si>
  <si>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</si>
  <si>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</si>
  <si>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</si>
  <si>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</si>
  <si>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</si>
  <si>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</si>
  <si>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</si>
  <si>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</si>
  <si>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</si>
  <si>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</si>
  <si>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</si>
  <si>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</si>
  <si>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</si>
  <si>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</si>
  <si>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</si>
  <si>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</si>
  <si>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</si>
  <si>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</si>
  <si>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</si>
  <si>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</si>
  <si>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</si>
  <si>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</si>
  <si>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</si>
  <si>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</si>
  <si>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</si>
  <si>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</si>
  <si>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</si>
  <si>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</si>
  <si>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</si>
  <si>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</si>
  <si>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</si>
  <si>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</si>
  <si>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</si>
  <si>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</si>
  <si>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</si>
  <si>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</si>
  <si>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</si>
  <si>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</si>
  <si>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</si>
  <si>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</si>
  <si>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</si>
  <si>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</si>
  <si>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</si>
  <si>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</si>
  <si>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</si>
  <si>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</si>
  <si>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</si>
  <si>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</si>
  <si>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</si>
  <si>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</si>
  <si>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</si>
  <si>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</si>
  <si>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</si>
  <si>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</si>
  <si>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</si>
  <si>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</si>
  <si>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</si>
  <si>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</si>
  <si>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</si>
  <si>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</si>
  <si>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</si>
  <si>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</si>
  <si>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</si>
  <si>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</si>
  <si>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</si>
  <si>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</si>
  <si>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</si>
  <si>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</si>
  <si>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</si>
  <si>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</si>
  <si>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</si>
  <si>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</si>
  <si>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</si>
  <si>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</si>
  <si>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</si>
  <si>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</si>
  <si>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</si>
  <si>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</si>
  <si>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</si>
  <si>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</si>
  <si>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</si>
  <si>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</si>
  <si>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</si>
  <si>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</si>
  <si>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</si>
  <si>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</si>
  <si>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</si>
  <si>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</si>
  <si>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</si>
  <si>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</si>
  <si>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</si>
  <si>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</si>
  <si>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</si>
  <si>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</si>
  <si>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</si>
  <si>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</si>
  <si>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</si>
  <si>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</si>
  <si>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</si>
  <si>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</si>
  <si>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</si>
  <si>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</si>
  <si>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</si>
  <si>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</si>
  <si>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</si>
  <si>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</si>
  <si>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</si>
  <si>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</si>
  <si>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</si>
  <si>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</si>
  <si>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</si>
  <si>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</si>
  <si>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</si>
  <si>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</si>
  <si>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</si>
  <si>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</si>
  <si>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</si>
  <si>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</si>
  <si>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</si>
  <si>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</si>
  <si>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</si>
  <si>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</si>
  <si>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</si>
  <si>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</si>
  <si>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</si>
  <si>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</si>
  <si>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</si>
  <si>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</si>
  <si>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</si>
  <si>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</si>
  <si>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</si>
  <si>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</si>
  <si>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</si>
  <si>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</si>
  <si>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</si>
  <si>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</si>
  <si>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</si>
  <si>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</si>
  <si>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</si>
  <si>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</si>
  <si>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</si>
  <si>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</si>
  <si>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</si>
  <si>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</si>
  <si>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</si>
  <si>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</si>
  <si>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</si>
  <si>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</si>
  <si>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</si>
  <si>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</si>
  <si>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</si>
  <si>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</si>
  <si>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</si>
  <si>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</si>
  <si>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</si>
  <si>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</si>
  <si>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</si>
  <si>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</si>
  <si>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</si>
  <si>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</si>
  <si>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</si>
  <si>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</si>
  <si>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</si>
  <si>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</si>
  <si>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</si>
  <si>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</si>
  <si>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</si>
  <si>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</si>
  <si>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</si>
  <si>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</si>
  <si>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</si>
  <si>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</si>
  <si>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</si>
  <si>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</si>
  <si>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</si>
  <si>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</si>
  <si>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</si>
  <si>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</si>
  <si>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</si>
  <si>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</si>
  <si>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</si>
  <si>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</si>
  <si>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</si>
  <si>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</si>
  <si>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</si>
  <si>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</si>
  <si>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</si>
  <si>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</si>
  <si>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</si>
  <si>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</si>
  <si>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</si>
  <si>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</si>
  <si>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</si>
  <si>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</si>
  <si>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</si>
  <si>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</si>
  <si>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</si>
  <si>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</si>
  <si>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</si>
  <si>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</si>
  <si>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</si>
  <si>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</si>
  <si>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</si>
  <si>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</si>
  <si>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</si>
  <si>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</si>
  <si>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</si>
  <si>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</si>
  <si>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</si>
  <si>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</si>
  <si>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</si>
  <si>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</si>
  <si>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</si>
  <si>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</si>
  <si>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</si>
  <si>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</si>
  <si>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</si>
  <si>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</si>
  <si>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</si>
  <si>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</si>
  <si>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</si>
  <si>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</si>
  <si>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</si>
  <si>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</si>
  <si>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</si>
  <si>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</si>
  <si>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</si>
  <si>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</si>
  <si>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</si>
  <si>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</si>
  <si>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</si>
  <si>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</si>
  <si>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</si>
  <si>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</si>
  <si>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</si>
  <si>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</si>
  <si>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</si>
  <si>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</si>
  <si>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</si>
  <si>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</si>
  <si>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</si>
  <si>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</si>
  <si>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</si>
  <si>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</si>
  <si>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</si>
  <si>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</si>
  <si>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</si>
  <si>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</si>
  <si>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</si>
  <si>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</si>
  <si>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</si>
  <si>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</si>
  <si>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</si>
  <si>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</si>
  <si>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</si>
  <si>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</si>
  <si>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</si>
  <si>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</si>
  <si>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</si>
  <si>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</si>
  <si>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</si>
  <si>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</si>
  <si>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</si>
  <si>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</si>
  <si>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</si>
  <si>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</si>
  <si>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</si>
  <si>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</si>
  <si>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</si>
  <si>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</si>
  <si>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</si>
  <si>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</si>
  <si>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</si>
  <si>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</si>
  <si>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</si>
  <si>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</si>
  <si>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</si>
  <si>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</si>
  <si>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</si>
  <si>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</si>
  <si>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</si>
  <si>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</si>
  <si>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</si>
  <si>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</si>
  <si>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</si>
  <si>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</si>
  <si>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</si>
  <si>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</si>
  <si>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</si>
  <si>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</si>
  <si>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</si>
  <si>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</si>
  <si>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</si>
  <si>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</si>
  <si>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</si>
  <si>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</si>
  <si>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</si>
  <si>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</si>
  <si>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</si>
  <si>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</si>
  <si>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</si>
  <si>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</si>
  <si>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</si>
  <si>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</si>
  <si>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</si>
  <si>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</si>
  <si>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</si>
  <si>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</si>
  <si>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</si>
  <si>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</si>
  <si>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</si>
  <si>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</si>
  <si>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</si>
  <si>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</si>
  <si>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</si>
  <si>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</si>
  <si>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</si>
  <si>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</si>
  <si>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</si>
  <si>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</si>
  <si>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</si>
  <si>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</si>
  <si>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</si>
  <si>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</si>
  <si>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</si>
  <si>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</si>
  <si>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</si>
  <si>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</si>
  <si>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</si>
  <si>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</si>
  <si>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</si>
  <si>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</si>
  <si>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</si>
  <si>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</si>
  <si>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</si>
  <si>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</si>
  <si>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</si>
  <si>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</si>
  <si>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</si>
  <si>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</si>
  <si>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</si>
  <si>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</si>
  <si>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</si>
  <si>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</si>
  <si>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</si>
  <si>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</si>
  <si>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</si>
  <si>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</si>
  <si>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</si>
  <si>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</si>
  <si>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</si>
  <si>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</si>
  <si>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</si>
  <si>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</si>
  <si>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</si>
  <si>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</si>
  <si>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</si>
  <si>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</si>
  <si>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</si>
  <si>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</si>
  <si>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</si>
  <si>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</si>
  <si>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</si>
  <si>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</si>
  <si>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</si>
  <si>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</si>
  <si>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</si>
  <si>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</si>
  <si>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</si>
  <si>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</si>
  <si>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</si>
  <si>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</si>
  <si>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</si>
  <si>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</si>
  <si>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</si>
  <si>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</si>
  <si>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</si>
  <si>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</si>
  <si>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</si>
  <si>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</si>
  <si>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</si>
  <si>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</si>
  <si>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</si>
  <si>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</si>
  <si>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</si>
  <si>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</si>
  <si>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</si>
  <si>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</si>
  <si>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</si>
  <si>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</si>
  <si>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</si>
  <si>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</si>
  <si>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</si>
  <si>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</si>
  <si>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</si>
  <si>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</si>
  <si>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</si>
  <si>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</si>
  <si>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</si>
  <si>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</si>
  <si>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</si>
  <si>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</si>
  <si>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</si>
  <si>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</si>
  <si>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</si>
  <si>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</si>
  <si>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</si>
  <si>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</si>
  <si>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</si>
  <si>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</si>
  <si>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</si>
  <si>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</si>
  <si>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</si>
  <si>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</si>
  <si>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</si>
  <si>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</si>
  <si>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</si>
  <si>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</si>
  <si>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</si>
  <si>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</si>
  <si>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</si>
  <si>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</si>
  <si>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</si>
  <si>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</si>
  <si>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</si>
  <si>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</si>
  <si>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</si>
  <si>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</si>
  <si>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</si>
  <si>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</si>
  <si>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</si>
  <si>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</si>
  <si>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</si>
  <si>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</si>
  <si>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</si>
  <si>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</si>
  <si>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</si>
  <si>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</si>
  <si>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</si>
  <si>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</si>
  <si>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</si>
  <si>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</si>
  <si>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</si>
  <si>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</si>
  <si>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</si>
  <si>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</si>
  <si>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</si>
  <si>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</si>
  <si>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</si>
  <si>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</si>
  <si>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</si>
  <si>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</si>
  <si>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</si>
  <si>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</si>
  <si>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</si>
  <si>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</si>
  <si>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</si>
  <si>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</si>
  <si>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</si>
  <si>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</si>
  <si>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</si>
  <si>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</si>
  <si>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</si>
  <si>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</si>
  <si>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</si>
  <si>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</si>
  <si>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</si>
  <si>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</si>
  <si>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</si>
  <si>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</si>
  <si>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</si>
  <si>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</si>
  <si>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</si>
  <si>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</si>
  <si>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</si>
  <si>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</si>
  <si>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</si>
  <si>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</si>
  <si>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</si>
  <si>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</si>
  <si>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</si>
  <si>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</si>
  <si>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</si>
  <si>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</si>
  <si>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</si>
  <si>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</si>
  <si>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</si>
  <si>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</si>
  <si>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</si>
  <si>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</si>
  <si>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</si>
  <si>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</si>
  <si>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</si>
  <si>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</si>
  <si>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</si>
  <si>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</si>
  <si>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</si>
  <si>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</si>
  <si>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</si>
  <si>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</si>
  <si>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</si>
  <si>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</si>
  <si>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</si>
  <si>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</si>
  <si>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</si>
  <si>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</si>
  <si>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</si>
  <si>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</si>
  <si>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</si>
  <si>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</si>
  <si>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</si>
  <si>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</si>
  <si>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</si>
  <si>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</si>
  <si>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</si>
  <si>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</si>
  <si>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</si>
  <si>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</si>
  <si>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</si>
  <si>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</si>
  <si>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</si>
  <si>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</si>
  <si>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</si>
  <si>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</si>
  <si>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</si>
  <si>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</si>
  <si>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</si>
  <si>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</si>
  <si>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</si>
  <si>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</si>
  <si>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</si>
  <si>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</si>
  <si>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</si>
  <si>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</si>
  <si>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</si>
  <si>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</si>
  <si>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</si>
  <si>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</si>
  <si>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</si>
  <si>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</si>
  <si>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</si>
  <si>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</si>
  <si>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</si>
  <si>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</si>
  <si>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</si>
  <si>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</si>
  <si>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</si>
  <si>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</si>
  <si>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</si>
  <si>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</si>
  <si>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</si>
  <si>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</si>
  <si>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</si>
  <si>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</si>
  <si>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</si>
  <si>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</si>
  <si>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</si>
  <si>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</si>
  <si>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</si>
  <si>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</si>
  <si>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</si>
  <si>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</si>
  <si>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</si>
  <si>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</si>
  <si>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</si>
  <si>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</si>
  <si>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</si>
  <si>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</si>
  <si>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</si>
  <si>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</si>
  <si>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</si>
  <si>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</si>
  <si>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</si>
  <si>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</si>
  <si>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</si>
  <si>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</si>
  <si>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</si>
  <si>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</si>
  <si>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</si>
  <si>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</si>
  <si>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</si>
  <si>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</si>
  <si>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</si>
  <si>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</si>
  <si>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</si>
  <si>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</si>
  <si>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</si>
  <si>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</si>
  <si>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</si>
  <si>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</si>
  <si>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</si>
  <si>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</si>
  <si>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</si>
  <si>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</si>
  <si>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</si>
  <si>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</si>
  <si>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</si>
  <si>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</si>
  <si>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</si>
  <si>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</si>
  <si>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</si>
  <si>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</si>
  <si>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</si>
  <si>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</si>
  <si>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</si>
  <si>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</si>
  <si>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</si>
  <si>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</si>
  <si>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</si>
  <si>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</si>
  <si>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</si>
  <si>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</si>
  <si>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</si>
  <si>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</si>
  <si>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</si>
  <si>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</si>
  <si>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</si>
  <si>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</si>
  <si>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</si>
  <si>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</si>
  <si>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</si>
  <si>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</si>
  <si>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</si>
  <si>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</si>
  <si>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</si>
  <si>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</si>
  <si>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</si>
  <si>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</si>
  <si>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</si>
  <si>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</si>
  <si>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</si>
  <si>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</si>
  <si>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</si>
  <si>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</si>
  <si>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</si>
  <si>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</si>
  <si>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</si>
  <si>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</si>
  <si>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</si>
  <si>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</si>
  <si>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</si>
  <si>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</si>
  <si>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</si>
  <si>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</si>
  <si>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</si>
  <si>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</si>
  <si>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</si>
  <si>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</si>
  <si>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</si>
  <si>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</si>
  <si>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</si>
  <si>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</si>
  <si>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</si>
  <si>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</si>
  <si>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</si>
  <si>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</si>
  <si>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</si>
  <si>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</si>
  <si>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</si>
  <si>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</si>
  <si>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</si>
  <si>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</si>
  <si>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</si>
  <si>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</si>
  <si>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</si>
  <si>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</si>
  <si>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</si>
  <si>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</si>
  <si>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</si>
  <si>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</si>
  <si>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</si>
  <si>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</si>
  <si>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</si>
  <si>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</si>
  <si>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</si>
  <si>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</si>
  <si>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</si>
  <si>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</si>
  <si>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</si>
  <si>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</si>
  <si>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</si>
  <si>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</si>
  <si>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</si>
  <si>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</si>
  <si>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</si>
  <si>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</si>
  <si>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</si>
  <si>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</si>
  <si>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</si>
  <si>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</si>
  <si>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</si>
  <si>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</si>
  <si>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</si>
  <si>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</si>
  <si>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</si>
  <si>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</si>
  <si>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</si>
  <si>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</si>
  <si>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</si>
  <si>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</si>
  <si>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</si>
  <si>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</si>
  <si>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</si>
  <si>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</si>
  <si>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</si>
  <si>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</si>
  <si>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</si>
  <si>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</si>
  <si>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</si>
  <si>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</si>
  <si>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</si>
  <si>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</si>
  <si>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</si>
  <si>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</si>
  <si>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</si>
  <si>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</si>
  <si>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</si>
  <si>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</si>
  <si>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</si>
  <si>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</si>
  <si>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</si>
  <si>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</si>
  <si>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</si>
  <si>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</si>
  <si>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</si>
  <si>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</si>
  <si>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</si>
  <si>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</si>
  <si>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</si>
  <si>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</si>
  <si>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</si>
  <si>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</si>
  <si>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</si>
  <si>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</si>
  <si>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</si>
  <si>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</si>
  <si>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</si>
  <si>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</si>
  <si>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</si>
  <si>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</si>
  <si>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</si>
  <si>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</si>
  <si>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</si>
  <si>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</si>
  <si>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</si>
  <si>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</si>
  <si>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</si>
  <si>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</si>
  <si>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</si>
  <si>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</si>
  <si>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</si>
  <si>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</si>
  <si>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</si>
  <si>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</si>
  <si>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</si>
  <si>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</si>
  <si>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</si>
  <si>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</si>
  <si>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</si>
  <si>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</si>
  <si>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</si>
  <si>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</si>
  <si>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</si>
  <si>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</si>
  <si>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</si>
  <si>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</si>
  <si>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</si>
  <si>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</si>
  <si>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</si>
  <si>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</si>
  <si>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</si>
  <si>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</si>
  <si>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</si>
  <si>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</si>
  <si>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</si>
  <si>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</si>
  <si>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</si>
  <si>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</si>
  <si>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</si>
  <si>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</si>
  <si>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</si>
  <si>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</si>
  <si>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</si>
  <si>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</si>
  <si>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</si>
  <si>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</si>
  <si>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</si>
  <si>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</si>
  <si>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</si>
  <si>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</si>
  <si>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</si>
  <si>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</si>
  <si>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</si>
  <si>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</si>
  <si>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</si>
  <si>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</si>
  <si>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</si>
  <si>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</si>
  <si>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</si>
  <si>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</si>
  <si>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</si>
  <si>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</si>
  <si>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</si>
  <si>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</si>
  <si>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</si>
  <si>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</si>
  <si>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</si>
  <si>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</si>
  <si>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</si>
  <si>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</si>
  <si>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</si>
  <si>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</si>
  <si>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</si>
  <si>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</si>
  <si>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</si>
  <si>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</si>
  <si>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</si>
  <si>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</si>
  <si>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</si>
  <si>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</si>
  <si>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</si>
  <si>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</si>
  <si>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</si>
  <si>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</si>
  <si>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</si>
  <si>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</si>
  <si>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</si>
  <si>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</si>
  <si>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</si>
  <si>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</si>
  <si>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</si>
  <si>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</si>
  <si>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</si>
  <si>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</si>
  <si>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</si>
  <si>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</si>
  <si>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</si>
  <si>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</si>
  <si>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</si>
  <si>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</si>
  <si>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</si>
  <si>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</si>
  <si>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</si>
  <si>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</si>
  <si>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</si>
  <si>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</si>
  <si>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</si>
  <si>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</si>
  <si>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</si>
  <si>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</si>
  <si>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</si>
  <si>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</si>
  <si>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</si>
  <si>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</si>
  <si>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</si>
  <si>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</si>
  <si>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</si>
  <si>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</si>
  <si>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</si>
  <si>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</si>
  <si>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</si>
  <si>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</si>
  <si>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</si>
  <si>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</si>
  <si>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</si>
  <si>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</si>
  <si>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</si>
  <si>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</si>
  <si>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</si>
  <si>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</si>
  <si>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</si>
  <si>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</si>
  <si>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</si>
  <si>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</si>
  <si>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</si>
  <si>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</si>
  <si>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</si>
  <si>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</si>
  <si>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</si>
  <si>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</si>
  <si>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</si>
  <si>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</si>
  <si>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</si>
  <si>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</si>
  <si>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</si>
  <si>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</si>
  <si>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</si>
  <si>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</si>
  <si>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</si>
  <si>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</si>
  <si>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</si>
  <si>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</si>
  <si>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</si>
  <si>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</si>
  <si>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</si>
  <si>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</si>
  <si>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</si>
  <si>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</si>
  <si>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</si>
  <si>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</si>
  <si>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</si>
  <si>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</si>
  <si>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</si>
  <si>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</si>
  <si>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</si>
  <si>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</si>
  <si>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</si>
  <si>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</si>
  <si>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</si>
  <si>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</si>
  <si>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</si>
  <si>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</si>
  <si>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</si>
  <si>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</si>
  <si>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</si>
  <si>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</si>
  <si>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</si>
  <si>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</si>
  <si>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</si>
  <si>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</si>
  <si>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</si>
  <si>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</si>
  <si>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</si>
  <si>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</si>
  <si>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</si>
  <si>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</si>
  <si>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</si>
  <si>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</si>
  <si>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</si>
  <si>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</si>
  <si>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</si>
  <si>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</si>
  <si>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</si>
  <si>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</si>
  <si>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</si>
  <si>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</si>
  <si>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</si>
  <si>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</si>
  <si>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</si>
  <si>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</si>
  <si>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</si>
  <si>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</si>
  <si>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</si>
  <si>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</si>
  <si>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</si>
  <si>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</si>
  <si>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</si>
  <si>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</si>
  <si>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</si>
  <si>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</si>
  <si>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</si>
  <si>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</si>
  <si>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</si>
  <si>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</si>
  <si>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</si>
  <si>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</si>
  <si>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</si>
  <si>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</si>
  <si>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</si>
  <si>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</si>
  <si>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</si>
  <si>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</si>
  <si>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</si>
  <si>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</si>
  <si>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</si>
  <si>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</si>
  <si>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</si>
  <si>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</si>
  <si>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</si>
  <si>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</si>
  <si>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</si>
  <si>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</si>
  <si>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</si>
  <si>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</si>
  <si>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</si>
  <si>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</si>
  <si>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</si>
  <si>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</si>
  <si>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</si>
  <si>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</si>
  <si>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</si>
  <si>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</si>
  <si>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</si>
  <si>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</si>
  <si>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</si>
  <si>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</si>
  <si>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</si>
  <si>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</si>
  <si>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</si>
  <si>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</si>
  <si>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</si>
  <si>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</si>
  <si>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</si>
  <si>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</si>
  <si>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</si>
  <si>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</si>
  <si>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</si>
  <si>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</si>
  <si>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</si>
  <si>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</si>
  <si>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</si>
  <si>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</si>
  <si>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</si>
  <si>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</si>
  <si>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</si>
  <si>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</si>
  <si>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</si>
  <si>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</si>
  <si>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</si>
  <si>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</si>
  <si>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</si>
  <si>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</si>
  <si>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</si>
  <si>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</si>
  <si>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</si>
  <si>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</si>
  <si>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</si>
  <si>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</si>
  <si>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</si>
  <si>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</si>
  <si>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</si>
  <si>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</si>
  <si>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</si>
  <si>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</si>
  <si>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</si>
  <si>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</si>
  <si>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</si>
  <si>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</si>
  <si>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</si>
  <si>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</si>
  <si>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</si>
  <si>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</si>
  <si>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</si>
  <si>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</si>
  <si>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</si>
  <si>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</si>
  <si>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</si>
  <si>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</si>
  <si>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</si>
  <si>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</si>
  <si>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</si>
  <si>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</si>
  <si>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</si>
  <si>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</si>
  <si>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</si>
  <si>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</si>
  <si>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</si>
  <si>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</si>
  <si>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</si>
  <si>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</si>
  <si>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</si>
  <si>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</si>
  <si>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</si>
  <si>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</si>
  <si>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</si>
  <si>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</si>
  <si>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</si>
  <si>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</si>
  <si>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</si>
  <si>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</si>
  <si>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</si>
  <si>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</si>
  <si>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</si>
  <si>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</si>
  <si>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</si>
  <si>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</si>
  <si>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</si>
  <si>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</si>
  <si>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</si>
  <si>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</si>
  <si>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</si>
  <si>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</si>
  <si>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</si>
  <si>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</si>
  <si>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</si>
  <si>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</si>
  <si>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</si>
  <si>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</si>
  <si>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</si>
  <si>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</si>
  <si>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</si>
  <si>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</si>
  <si>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</si>
  <si>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</si>
  <si>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</si>
  <si>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</si>
  <si>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</si>
  <si>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</si>
  <si>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</si>
  <si>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</si>
  <si>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</si>
  <si>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</si>
  <si>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</si>
  <si>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</si>
  <si>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</si>
  <si>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</si>
  <si>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</si>
  <si>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</si>
  <si>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</si>
  <si>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</si>
  <si>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</si>
  <si>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</si>
  <si>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</si>
  <si>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</si>
  <si>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</si>
  <si>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</si>
  <si>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</si>
  <si>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</si>
  <si>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</si>
  <si>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</si>
  <si>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</si>
  <si>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</si>
  <si>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</si>
  <si>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</si>
  <si>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</si>
  <si>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</si>
  <si>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</si>
  <si>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</si>
  <si>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</si>
  <si>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</si>
  <si>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</si>
  <si>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</si>
  <si>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</si>
  <si>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</si>
  <si>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</si>
  <si>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</si>
  <si>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</si>
  <si>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</si>
  <si>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</si>
  <si>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</si>
  <si>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</si>
  <si>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</si>
  <si>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</si>
  <si>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</si>
  <si>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</si>
  <si>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</si>
  <si>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</si>
  <si>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</si>
  <si>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</si>
  <si>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</si>
  <si>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</si>
  <si>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</si>
  <si>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</si>
  <si>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</si>
  <si>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</si>
  <si>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</si>
  <si>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</si>
  <si>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</si>
  <si>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</si>
  <si>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</si>
  <si>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</si>
  <si>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</si>
  <si>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</si>
  <si>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</si>
  <si>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</si>
  <si>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</si>
  <si>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</si>
  <si>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</si>
  <si>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</si>
  <si>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</si>
  <si>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</si>
  <si>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</si>
  <si>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</si>
  <si>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</si>
  <si>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</si>
  <si>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</si>
  <si>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</si>
  <si>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</si>
  <si>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</si>
  <si>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</si>
  <si>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</si>
  <si>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</si>
  <si>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</si>
  <si>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</si>
  <si>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</si>
  <si>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</si>
  <si>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</si>
  <si>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</si>
  <si>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</si>
  <si>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</si>
  <si>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</si>
  <si>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</si>
  <si>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</si>
  <si>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</si>
  <si>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</si>
  <si>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</si>
  <si>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</si>
  <si>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</si>
  <si>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</si>
  <si>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</si>
  <si>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</si>
  <si>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</si>
  <si>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</si>
  <si>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</si>
  <si>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</si>
  <si>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</si>
  <si>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</si>
  <si>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</si>
  <si>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</si>
  <si>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</si>
  <si>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</si>
  <si>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</si>
  <si>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</si>
  <si>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</si>
  <si>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</si>
  <si>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</si>
  <si>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</si>
  <si>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</si>
  <si>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</si>
  <si>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</si>
  <si>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</si>
  <si>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</si>
  <si>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</si>
  <si>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</si>
  <si>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</si>
  <si>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</si>
  <si>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</si>
  <si>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</si>
  <si>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</si>
  <si>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</si>
  <si>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</si>
  <si>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</si>
  <si>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</si>
  <si>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</si>
  <si>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</si>
  <si>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</si>
  <si>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</si>
  <si>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</si>
  <si>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</si>
  <si>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</si>
  <si>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</si>
  <si>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</si>
  <si>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</si>
  <si>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</si>
  <si>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</si>
  <si>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</si>
  <si>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</si>
  <si>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</si>
  <si>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</si>
  <si>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</si>
  <si>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</si>
  <si>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</si>
  <si>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</si>
  <si>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</si>
  <si>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</si>
  <si>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</si>
  <si>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</si>
  <si>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</si>
  <si>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</si>
  <si>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</si>
  <si>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</si>
  <si>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</si>
  <si>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</si>
  <si>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</si>
  <si>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</si>
  <si>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</si>
  <si>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</si>
  <si>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</si>
  <si>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</si>
  <si>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</si>
  <si>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</si>
  <si>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</si>
  <si>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</si>
  <si>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</si>
  <si>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</si>
  <si>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</si>
  <si>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</si>
  <si>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</si>
  <si>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</si>
  <si>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</si>
  <si>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</si>
  <si>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</si>
  <si>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</si>
  <si>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</si>
  <si>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</si>
  <si>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</si>
  <si>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</si>
  <si>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</si>
  <si>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</si>
  <si>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</si>
  <si>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</si>
  <si>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</si>
  <si>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</si>
  <si>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</si>
  <si>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</si>
  <si>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</si>
  <si>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</si>
  <si>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</si>
  <si>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</si>
  <si>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</si>
  <si>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</si>
  <si>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</si>
  <si>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</si>
  <si>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</si>
  <si>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</si>
  <si>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</si>
  <si>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</si>
  <si>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</si>
  <si>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</si>
  <si>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</si>
  <si>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</si>
  <si>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</si>
  <si>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</si>
  <si>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</si>
  <si>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</si>
  <si>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</si>
  <si>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</si>
  <si>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</si>
  <si>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</si>
  <si>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</si>
  <si>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</si>
  <si>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</si>
  <si>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</si>
  <si>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</si>
  <si>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</si>
  <si>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</si>
  <si>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</si>
  <si>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</si>
  <si>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</si>
  <si>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</si>
  <si>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</si>
  <si>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</si>
  <si>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</si>
  <si>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</si>
  <si>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</si>
  <si>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</si>
  <si>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</si>
  <si>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</si>
  <si>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</si>
  <si>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</si>
  <si>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</si>
  <si>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</si>
  <si>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</si>
  <si>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</si>
  <si>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</si>
  <si>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</si>
  <si>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</si>
  <si>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</si>
  <si>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</si>
  <si>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</si>
  <si>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</si>
  <si>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</si>
  <si>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</si>
  <si>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</si>
  <si>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</si>
  <si>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</si>
  <si>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</si>
  <si>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</si>
  <si>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</si>
  <si>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</si>
  <si>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</si>
  <si>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</si>
  <si>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</si>
  <si>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</si>
  <si>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</si>
  <si>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</si>
  <si>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</si>
  <si>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</si>
  <si>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</si>
  <si>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</si>
  <si>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</si>
  <si>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</si>
  <si>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</si>
  <si>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</si>
  <si>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</si>
  <si>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</si>
  <si>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</si>
  <si>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</si>
  <si>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</si>
  <si>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</si>
  <si>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</si>
  <si>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</si>
  <si>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</si>
  <si>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</si>
  <si>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</si>
  <si>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</si>
  <si>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</si>
  <si>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</si>
  <si>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</si>
  <si>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</si>
  <si>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</si>
  <si>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</si>
  <si>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</si>
  <si>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</si>
  <si>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</si>
  <si>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</si>
  <si>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</si>
  <si>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</si>
  <si>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</si>
  <si>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</si>
  <si>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</si>
  <si>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</si>
  <si>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</si>
  <si>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</si>
  <si>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</si>
  <si>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</si>
  <si>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</si>
  <si>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</si>
  <si>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</si>
  <si>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</si>
  <si>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</si>
  <si>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</si>
  <si>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</si>
  <si>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</si>
  <si>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</si>
  <si>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</si>
  <si>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</si>
  <si>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</si>
  <si>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</si>
  <si>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</si>
  <si>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</si>
  <si>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</si>
  <si>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</si>
  <si>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</si>
  <si>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</si>
  <si>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</si>
  <si>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</si>
  <si>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</si>
  <si>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</si>
  <si>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</si>
  <si>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</si>
  <si>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</si>
  <si>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</si>
  <si>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</si>
  <si>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</si>
  <si>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</si>
  <si>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</si>
  <si>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</si>
  <si>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</si>
  <si>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</si>
  <si>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</si>
  <si>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</si>
  <si>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</si>
  <si>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</si>
  <si>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</si>
  <si>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</si>
  <si>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</si>
  <si>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</si>
  <si>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</si>
  <si>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</si>
  <si>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</si>
  <si>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</si>
  <si>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</si>
  <si>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</si>
  <si>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</si>
  <si>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</si>
  <si>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</si>
  <si>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</si>
  <si>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</si>
  <si>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</si>
  <si>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</si>
  <si>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</si>
  <si>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</si>
  <si>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</si>
  <si>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</si>
  <si>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</si>
  <si>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</si>
  <si>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</si>
  <si>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</si>
  <si>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</si>
  <si>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</si>
  <si>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</si>
  <si>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</si>
  <si>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</si>
  <si>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</si>
  <si>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</si>
  <si>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</si>
  <si>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</si>
  <si>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</si>
  <si>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</si>
  <si>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</si>
  <si>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</si>
  <si>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</si>
  <si>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</si>
  <si>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</si>
  <si>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</si>
  <si>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</si>
  <si>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</si>
  <si>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</si>
  <si>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</si>
  <si>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</si>
  <si>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</si>
  <si>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</si>
  <si>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</si>
  <si>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</si>
  <si>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</si>
  <si>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</si>
  <si>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</si>
  <si>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</si>
  <si>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</si>
  <si>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</si>
  <si>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</si>
  <si>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</si>
  <si>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</si>
  <si>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</si>
  <si>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</si>
  <si>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</si>
  <si>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</si>
  <si>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</si>
  <si>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</si>
  <si>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</si>
  <si>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</si>
  <si>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</si>
  <si>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</si>
  <si>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</si>
  <si>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</si>
  <si>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</si>
  <si>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</si>
  <si>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</si>
  <si>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</si>
  <si>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</si>
  <si>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</si>
  <si>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</si>
  <si>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</si>
  <si>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</si>
  <si>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</si>
  <si>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</si>
  <si>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</si>
  <si>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</si>
  <si>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</si>
  <si>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</si>
  <si>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</si>
  <si>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</si>
  <si>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</si>
  <si>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</si>
  <si>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</si>
  <si>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</si>
  <si>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</si>
  <si>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</si>
  <si>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</si>
  <si>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</si>
  <si>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</si>
  <si>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</si>
  <si>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</si>
  <si>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</si>
  <si>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</si>
  <si>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</si>
  <si>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</si>
  <si>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</si>
  <si>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</si>
  <si>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</si>
  <si>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</si>
  <si>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</si>
  <si>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</si>
  <si>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</si>
  <si>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</si>
  <si>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</si>
  <si>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</si>
  <si>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</si>
  <si>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</si>
  <si>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</si>
  <si>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</si>
  <si>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</si>
  <si>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</si>
  <si>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</si>
  <si>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</si>
  <si>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</si>
  <si>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</si>
  <si>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</si>
  <si>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</si>
  <si>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</si>
  <si>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</si>
  <si>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</si>
  <si>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</si>
  <si>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</si>
  <si>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</si>
  <si>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</si>
  <si>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</si>
  <si>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</si>
  <si>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</si>
  <si>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</si>
  <si>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</si>
  <si>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</si>
  <si>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</si>
  <si>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</si>
  <si>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</si>
  <si>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</si>
  <si>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</si>
  <si>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</si>
  <si>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</si>
  <si>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</si>
  <si>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</si>
  <si>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</si>
  <si>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</si>
  <si>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</si>
  <si>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</si>
  <si>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</si>
  <si>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</si>
  <si>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</si>
  <si>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</si>
  <si>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</si>
  <si>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</si>
  <si>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</si>
  <si>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</si>
  <si>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</si>
  <si>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</si>
  <si>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</si>
  <si>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</si>
  <si>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</si>
  <si>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</si>
  <si>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</si>
  <si>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</si>
  <si>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</si>
  <si>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</si>
  <si>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</si>
  <si>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</si>
  <si>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</si>
  <si>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</si>
  <si>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</si>
  <si>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</si>
  <si>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</si>
  <si>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</si>
  <si>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</si>
  <si>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</si>
  <si>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</si>
  <si>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</si>
  <si>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</si>
  <si>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</si>
  <si>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</si>
  <si>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</si>
  <si>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</si>
  <si>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</si>
  <si>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</si>
  <si>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</si>
  <si>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</si>
  <si>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</si>
  <si>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</si>
  <si>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</si>
  <si>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</si>
  <si>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</si>
  <si>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</si>
  <si>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</si>
  <si>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</si>
  <si>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</si>
  <si>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</si>
  <si>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</si>
  <si>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</si>
  <si>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</si>
  <si>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</si>
  <si>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</si>
  <si>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</si>
  <si>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</si>
  <si>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</si>
  <si>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</si>
  <si>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</si>
  <si>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</si>
  <si>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</si>
  <si>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</si>
  <si>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</si>
  <si>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</si>
  <si>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</si>
  <si>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</si>
  <si>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</si>
  <si>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</si>
  <si>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</si>
  <si>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</si>
  <si>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</si>
  <si>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</si>
  <si>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</si>
  <si>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</si>
  <si>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</si>
  <si>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</si>
  <si>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</si>
  <si>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</si>
  <si>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</si>
  <si>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</si>
  <si>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</si>
  <si>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</si>
  <si>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</si>
  <si>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</si>
  <si>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</si>
  <si>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</si>
  <si>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</si>
  <si>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</si>
  <si>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</si>
  <si>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</si>
  <si>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</si>
  <si>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</si>
  <si>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</si>
  <si>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</si>
  <si>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</si>
  <si>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</si>
  <si>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</si>
  <si>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</si>
  <si>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</si>
  <si>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</si>
  <si>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</si>
  <si>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</si>
  <si>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</si>
  <si>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</si>
  <si>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</si>
  <si>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</si>
  <si>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</si>
  <si>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</si>
  <si>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</si>
  <si>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</si>
  <si>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</si>
  <si>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</si>
  <si>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</si>
  <si>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</si>
  <si>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</si>
  <si>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</si>
  <si>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</si>
  <si>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</si>
  <si>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</si>
  <si>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</si>
  <si>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</si>
  <si>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</si>
  <si>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</si>
  <si>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</si>
  <si>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</si>
  <si>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</si>
  <si>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</si>
  <si>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</si>
  <si>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</si>
  <si>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</si>
  <si>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</si>
  <si>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</si>
  <si>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</si>
  <si>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</si>
  <si>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</si>
  <si>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</si>
  <si>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</si>
  <si>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</si>
  <si>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</si>
  <si>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</si>
  <si>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</si>
  <si>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</si>
  <si>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</si>
  <si>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</si>
  <si>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</si>
  <si>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</si>
  <si>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</si>
  <si>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</si>
  <si>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</si>
  <si>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</si>
  <si>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</si>
  <si>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</si>
  <si>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</si>
  <si>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</si>
  <si>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</si>
  <si>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</si>
  <si>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</si>
  <si>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</si>
  <si>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</si>
  <si>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</si>
  <si>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</si>
  <si>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</si>
  <si>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</si>
  <si>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</si>
  <si>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</si>
  <si>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</si>
  <si>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</si>
  <si>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</si>
  <si>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</si>
  <si>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</si>
  <si>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</si>
  <si>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</si>
  <si>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</si>
  <si>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</si>
  <si>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</si>
  <si>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</si>
  <si>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</si>
  <si>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</si>
  <si>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</si>
  <si>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</si>
  <si>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</si>
  <si>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</si>
  <si>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</si>
  <si>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</si>
  <si>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</si>
  <si>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</si>
  <si>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</si>
  <si>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</si>
  <si>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</si>
  <si>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</si>
  <si>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</si>
  <si>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</si>
  <si>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</si>
  <si>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</si>
  <si>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</si>
  <si>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</si>
  <si>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</si>
  <si>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</si>
  <si>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</si>
  <si>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</si>
  <si>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</si>
  <si>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</si>
  <si>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</si>
  <si>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</si>
  <si>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</si>
  <si>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</si>
  <si>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</si>
  <si>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</si>
  <si>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</si>
  <si>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</si>
  <si>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</si>
  <si>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</si>
  <si>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</si>
  <si>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</si>
  <si>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</si>
  <si>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</si>
  <si>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</si>
  <si>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</si>
  <si>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</si>
  <si>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</si>
  <si>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</si>
  <si>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</si>
  <si>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</si>
  <si>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</si>
  <si>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</si>
  <si>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</si>
  <si>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</si>
  <si>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</si>
  <si>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</si>
  <si>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</si>
  <si>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</si>
  <si>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</si>
  <si>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</si>
  <si>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</si>
  <si>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</si>
  <si>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</si>
  <si>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</si>
  <si>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</si>
  <si>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</si>
  <si>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</si>
  <si>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</si>
  <si>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</si>
  <si>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</si>
  <si>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</si>
  <si>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</si>
  <si>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</si>
  <si>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</si>
  <si>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</si>
  <si>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</si>
  <si>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</si>
  <si>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</si>
  <si>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</si>
  <si>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</si>
  <si>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</si>
  <si>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</si>
  <si>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</si>
  <si>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</si>
  <si>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</si>
  <si>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</si>
  <si>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</si>
  <si>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</si>
  <si>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</si>
  <si>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</si>
  <si>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</si>
  <si>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</si>
  <si>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</si>
  <si>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</si>
  <si>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</si>
  <si>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</si>
  <si>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</si>
  <si>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</si>
  <si>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</si>
  <si>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</si>
  <si>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</si>
  <si>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</si>
  <si>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</si>
  <si>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</si>
  <si>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</si>
  <si>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</si>
  <si>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</si>
  <si>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</si>
  <si>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</si>
  <si>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</si>
  <si>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</si>
  <si>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</si>
  <si>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</si>
  <si>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</si>
  <si>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</si>
  <si>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</si>
  <si>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</si>
  <si>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</si>
  <si>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</si>
  <si>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</si>
  <si>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</si>
  <si>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</si>
  <si>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</si>
  <si>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</si>
  <si>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</si>
  <si>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</si>
  <si>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</si>
  <si>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</si>
  <si>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</si>
  <si>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</si>
  <si>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</si>
  <si>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</si>
  <si>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</si>
  <si>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</si>
  <si>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</si>
  <si>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</si>
  <si>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</si>
  <si>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</si>
  <si>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</si>
  <si>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</si>
  <si>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</si>
  <si>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</si>
  <si>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</si>
  <si>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</si>
  <si>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</si>
  <si>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</si>
  <si>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</si>
  <si>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</si>
  <si>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</si>
  <si>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</si>
  <si>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</si>
  <si>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</si>
  <si>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</si>
  <si>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</si>
  <si>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</si>
  <si>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</si>
  <si>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</si>
  <si>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</si>
  <si>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</si>
  <si>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</si>
  <si>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</si>
  <si>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</si>
  <si>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</si>
  <si>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</si>
  <si>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</si>
  <si>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</si>
  <si>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</si>
  <si>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</si>
  <si>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</si>
  <si>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</si>
  <si>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</si>
  <si>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</si>
  <si>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</si>
  <si>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</si>
  <si>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</si>
  <si>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</si>
  <si>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</si>
  <si>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</si>
  <si>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</si>
  <si>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</si>
  <si>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</si>
  <si>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</si>
  <si>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</si>
  <si>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</si>
  <si>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</si>
  <si>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</si>
  <si>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</si>
  <si>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</si>
  <si>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</si>
  <si>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</si>
  <si>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</si>
  <si>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</si>
  <si>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</si>
  <si>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</si>
  <si>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</si>
  <si>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</si>
  <si>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</si>
  <si>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</si>
  <si>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</si>
  <si>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</si>
  <si>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</si>
  <si>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</si>
  <si>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</si>
  <si>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</si>
  <si>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</si>
  <si>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</si>
  <si>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</si>
  <si>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</si>
  <si>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</si>
  <si>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</si>
  <si>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</si>
  <si>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</si>
  <si>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</si>
  <si>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</si>
  <si>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</si>
  <si>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</si>
  <si>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</si>
  <si>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</si>
  <si>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</si>
  <si>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</si>
  <si>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</si>
  <si>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</si>
  <si>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</si>
  <si>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</si>
  <si>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</si>
  <si>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</si>
  <si>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</si>
  <si>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</si>
  <si>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</si>
  <si>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</si>
  <si>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</si>
  <si>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</si>
  <si>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</si>
  <si>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</si>
  <si>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</si>
  <si>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</si>
  <si>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</si>
  <si>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</si>
  <si>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</si>
  <si>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</si>
  <si>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</si>
  <si>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</si>
  <si>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</si>
  <si>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</si>
  <si>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</si>
  <si>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</si>
  <si>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</si>
  <si>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</si>
  <si>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</si>
  <si>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</si>
  <si>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</si>
  <si>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</si>
  <si>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</si>
  <si>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</si>
  <si>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</si>
  <si>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</si>
  <si>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</si>
  <si>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</si>
  <si>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</si>
  <si>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</si>
  <si>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</si>
  <si>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</si>
  <si>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</si>
  <si>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</si>
  <si>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</si>
  <si>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</si>
  <si>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</si>
  <si>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</si>
  <si>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</si>
  <si>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</si>
  <si>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</si>
  <si>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</si>
  <si>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</si>
  <si>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</si>
  <si>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</si>
  <si>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</si>
  <si>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</si>
  <si>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</si>
  <si>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</si>
  <si>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</si>
  <si>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</si>
  <si>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</si>
  <si>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</si>
  <si>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</si>
  <si>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</si>
  <si>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</si>
  <si>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</si>
  <si>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</si>
  <si>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</si>
  <si>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</si>
  <si>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</si>
  <si>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</si>
  <si>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</si>
  <si>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</si>
  <si>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</si>
  <si>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</si>
  <si>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</si>
  <si>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</si>
  <si>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</si>
  <si>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</si>
  <si>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</si>
  <si>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</si>
  <si>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</si>
  <si>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</si>
  <si>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</si>
  <si>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</si>
  <si>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</si>
  <si>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</si>
  <si>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</si>
  <si>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</si>
  <si>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</si>
  <si>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</si>
  <si>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</si>
  <si>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</si>
  <si>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</si>
  <si>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</si>
  <si>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</si>
  <si>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</si>
  <si>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</si>
  <si>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</si>
  <si>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</si>
  <si>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</si>
  <si>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</si>
  <si>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</si>
  <si>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</si>
  <si>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</si>
  <si>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</si>
  <si>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</si>
  <si>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</si>
  <si>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</si>
  <si>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</si>
  <si>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</si>
  <si>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</si>
  <si>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</si>
  <si>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</si>
  <si>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</si>
  <si>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</si>
  <si>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</si>
  <si>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</si>
  <si>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</si>
  <si>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</si>
  <si>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</si>
  <si>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</si>
  <si>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</si>
  <si>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</si>
  <si>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</si>
  <si>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</si>
  <si>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</si>
  <si>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</si>
  <si>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</si>
  <si>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</si>
  <si>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</si>
  <si>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</si>
  <si>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</si>
  <si>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</si>
  <si>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</si>
  <si>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</si>
  <si>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</si>
  <si>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</si>
  <si>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</si>
  <si>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</si>
  <si>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</si>
  <si>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</si>
  <si>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</si>
  <si>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</si>
  <si>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</si>
  <si>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</si>
  <si>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</si>
  <si>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</si>
  <si>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</si>
  <si>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</si>
  <si>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</si>
  <si>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</si>
  <si>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</si>
  <si>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</si>
  <si>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</si>
  <si>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</si>
  <si>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</si>
  <si>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</si>
  <si>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</si>
  <si>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</si>
  <si>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</si>
  <si>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</si>
  <si>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</si>
  <si>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</si>
  <si>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</si>
  <si>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</si>
  <si>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</si>
  <si>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</si>
  <si>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</si>
  <si>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</si>
  <si>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</si>
  <si>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</si>
  <si>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</si>
  <si>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</si>
  <si>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</si>
  <si>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</si>
  <si>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</si>
  <si>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</si>
  <si>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</si>
  <si>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</si>
  <si>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</si>
  <si>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</si>
  <si>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</si>
  <si>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</si>
  <si>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</si>
  <si>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</si>
  <si>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</si>
  <si>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</si>
  <si>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</si>
  <si>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</si>
  <si>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</si>
  <si>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</si>
  <si>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</si>
  <si>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</si>
  <si>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</si>
  <si>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</si>
  <si>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</si>
  <si>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</si>
  <si>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</si>
  <si>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</si>
  <si>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</si>
  <si>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</si>
  <si>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</si>
  <si>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</si>
  <si>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</si>
  <si>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</si>
  <si>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</si>
  <si>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</si>
  <si>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</si>
  <si>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</si>
  <si>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</si>
  <si>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</si>
  <si>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</si>
  <si>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</si>
  <si>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</si>
  <si>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</si>
  <si>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</si>
  <si>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</si>
  <si>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</si>
  <si>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</si>
  <si>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</si>
  <si>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</si>
  <si>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</si>
  <si>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</si>
  <si>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</si>
  <si>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</si>
  <si>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</si>
  <si>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</si>
  <si>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</si>
  <si>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</si>
  <si>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</si>
  <si>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</si>
  <si>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</si>
  <si>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</si>
  <si>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</si>
  <si>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</si>
  <si>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</si>
  <si>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</si>
  <si>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</si>
  <si>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</si>
  <si>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</si>
  <si>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</si>
  <si>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</si>
  <si>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</si>
  <si>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</si>
  <si>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</si>
  <si>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</si>
  <si>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</si>
  <si>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</si>
  <si>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</si>
  <si>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</si>
  <si>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</si>
  <si>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</si>
  <si>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</si>
  <si>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</si>
  <si>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</si>
  <si>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</si>
  <si>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</si>
  <si>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</si>
  <si>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</si>
  <si>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</si>
  <si>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</si>
  <si>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</si>
  <si>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</si>
  <si>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</si>
  <si>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</si>
  <si>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</si>
  <si>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</si>
  <si>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</si>
  <si>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</si>
  <si>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</si>
  <si>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</si>
  <si>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</si>
  <si>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</si>
  <si>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</si>
  <si>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</si>
  <si>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</si>
  <si>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</si>
  <si>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</si>
  <si>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</si>
  <si>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</si>
  <si>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</si>
  <si>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</si>
  <si>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</si>
  <si>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</si>
  <si>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</si>
  <si>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</si>
  <si>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</si>
  <si>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</si>
  <si>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</si>
  <si>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</si>
  <si>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</si>
  <si>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</si>
  <si>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</si>
  <si>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</si>
  <si>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</si>
  <si>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</si>
  <si>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</si>
  <si>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</si>
  <si>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</si>
  <si>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</si>
  <si>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</si>
  <si>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</si>
  <si>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</si>
  <si>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</si>
  <si>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</si>
  <si>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</si>
  <si>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</si>
  <si>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</si>
  <si>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</si>
  <si>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</si>
  <si>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</si>
  <si>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</si>
  <si>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</si>
  <si>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</si>
  <si>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</si>
  <si>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</si>
  <si>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</si>
  <si>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</si>
  <si>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</si>
  <si>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</si>
  <si>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</si>
  <si>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</si>
  <si>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</si>
  <si>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</si>
  <si>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</si>
  <si>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</si>
  <si>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</si>
  <si>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</si>
  <si>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</si>
  <si>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</si>
  <si>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</si>
  <si>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</si>
  <si>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</si>
  <si>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</si>
  <si>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</si>
  <si>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</si>
  <si>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</si>
  <si>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</si>
  <si>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</si>
  <si>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</si>
  <si>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</si>
  <si>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</si>
  <si>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</si>
  <si>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</si>
  <si>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</si>
  <si>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</si>
  <si>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</si>
  <si>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</si>
  <si>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</si>
  <si>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</si>
  <si>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</si>
  <si>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</si>
  <si>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</si>
  <si>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</si>
  <si>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</si>
  <si>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</si>
  <si>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</si>
  <si>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</si>
  <si>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</si>
  <si>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</si>
  <si>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</si>
  <si>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</si>
  <si>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</si>
  <si>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</si>
  <si>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</si>
  <si>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</si>
  <si>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</si>
  <si>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</si>
  <si>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</si>
  <si>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</si>
  <si>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</si>
  <si>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</si>
  <si>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</si>
  <si>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</si>
  <si>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</si>
  <si>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</si>
  <si>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</si>
  <si>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</si>
  <si>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</si>
  <si>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</si>
  <si>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</si>
  <si>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</si>
  <si>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</si>
  <si>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</si>
  <si>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</si>
  <si>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</si>
  <si>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</si>
  <si>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</si>
  <si>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</si>
  <si>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</si>
  <si>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</si>
  <si>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</si>
  <si>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</si>
  <si>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</si>
  <si>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</si>
  <si>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</si>
  <si>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</si>
  <si>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</si>
  <si>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</si>
  <si>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</si>
  <si>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</si>
  <si>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</si>
  <si>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</si>
  <si>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</si>
  <si>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</si>
  <si>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</si>
  <si>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</si>
  <si>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</si>
  <si>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</si>
  <si>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</si>
  <si>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</si>
  <si>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</si>
  <si>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</si>
  <si>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</si>
  <si>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</si>
  <si>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</si>
  <si>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</si>
  <si>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</si>
  <si>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</si>
  <si>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</si>
  <si>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</si>
  <si>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</si>
  <si>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</si>
  <si>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</si>
  <si>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</si>
  <si>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</si>
  <si>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</si>
  <si>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</si>
  <si>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</si>
  <si>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</si>
  <si>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</si>
  <si>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</si>
  <si>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</si>
  <si>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</si>
  <si>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</si>
  <si>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</si>
  <si>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</si>
  <si>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</si>
  <si>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</si>
  <si>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</si>
  <si>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</si>
  <si>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</si>
  <si>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</si>
  <si>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</si>
  <si>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</si>
  <si>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</si>
  <si>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</si>
  <si>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</si>
  <si>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</si>
  <si>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</si>
  <si>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</si>
  <si>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</si>
  <si>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</si>
  <si>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</si>
  <si>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</si>
  <si>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</si>
  <si>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</si>
  <si>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</si>
  <si>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</si>
  <si>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</si>
  <si>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</si>
  <si>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</si>
  <si>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</si>
  <si>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</si>
  <si>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</si>
  <si>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</si>
  <si>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</si>
  <si>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</si>
  <si>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</si>
  <si>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</si>
  <si>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</si>
  <si>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</si>
  <si>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</si>
  <si>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</si>
  <si>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</si>
  <si>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</si>
  <si>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</si>
  <si>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</si>
  <si>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</si>
  <si>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</si>
  <si>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</si>
  <si>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</si>
  <si>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</si>
  <si>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</si>
  <si>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</si>
  <si>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</si>
  <si>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</si>
  <si>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</si>
  <si>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</si>
  <si>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</si>
  <si>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</si>
  <si>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</si>
  <si>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</si>
  <si>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</si>
  <si>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</si>
  <si>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</si>
  <si>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</si>
  <si>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</si>
  <si>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</si>
  <si>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</si>
  <si>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</si>
  <si>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</si>
  <si>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</si>
  <si>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</si>
  <si>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</si>
  <si>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</si>
  <si>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</si>
  <si>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</si>
  <si>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</si>
  <si>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</si>
  <si>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</si>
  <si>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</si>
  <si>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</si>
  <si>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</si>
  <si>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</si>
  <si>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</si>
  <si>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</si>
  <si>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</si>
  <si>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</si>
  <si>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</si>
  <si>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</si>
  <si>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</si>
  <si>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</si>
  <si>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</si>
  <si>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</si>
  <si>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</si>
  <si>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</si>
  <si>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</si>
  <si>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</si>
  <si>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</si>
  <si>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</si>
  <si>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</si>
  <si>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</si>
  <si>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</si>
  <si>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</si>
  <si>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</si>
  <si>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</si>
  <si>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</si>
  <si>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</si>
  <si>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</si>
  <si>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</si>
  <si>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</si>
  <si>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</si>
  <si>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</si>
  <si>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</si>
  <si>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</si>
  <si>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</si>
  <si>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</si>
  <si>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</si>
  <si>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</si>
  <si>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</si>
  <si>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</si>
  <si>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</si>
  <si>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</si>
  <si>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</si>
  <si>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</si>
  <si>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</si>
  <si>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</si>
  <si>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</si>
  <si>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</si>
  <si>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</si>
  <si>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</si>
  <si>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</si>
  <si>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</si>
  <si>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</si>
  <si>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</si>
  <si>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</si>
  <si>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</si>
  <si>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</si>
  <si>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</si>
  <si>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</si>
  <si>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</si>
  <si>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</si>
  <si>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</si>
  <si>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</si>
  <si>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</si>
  <si>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</si>
  <si>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</si>
  <si>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</si>
  <si>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</si>
  <si>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</si>
  <si>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</si>
  <si>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</si>
  <si>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</si>
  <si>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</si>
  <si>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</si>
  <si>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</si>
  <si>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</si>
  <si>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</si>
  <si>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</si>
  <si>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</si>
  <si>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</si>
  <si>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</si>
  <si>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</si>
  <si>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</si>
  <si>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</si>
  <si>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</si>
  <si>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</si>
  <si>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</si>
  <si>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</si>
  <si>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</si>
  <si>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</si>
  <si>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</si>
  <si>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</si>
  <si>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</si>
  <si>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</si>
  <si>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</si>
  <si>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</si>
  <si>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</si>
  <si>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</si>
  <si>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</si>
  <si>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</si>
  <si>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</si>
  <si>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</si>
  <si>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</si>
  <si>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</si>
  <si>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</si>
  <si>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</si>
  <si>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</si>
  <si>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</si>
  <si>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</si>
  <si>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</si>
  <si>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</si>
  <si>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</si>
  <si>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</si>
  <si>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</si>
  <si>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</si>
  <si>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</si>
  <si>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</si>
  <si>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</si>
  <si>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</si>
  <si>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</si>
  <si>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</si>
  <si>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</si>
  <si>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</si>
  <si>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</si>
  <si>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</si>
  <si>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</si>
  <si>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</si>
  <si>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</si>
  <si>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</si>
  <si>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</si>
  <si>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</si>
  <si>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</si>
  <si>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</si>
  <si>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</si>
  <si>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</si>
  <si>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</si>
  <si>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</si>
  <si>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</si>
  <si>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</si>
  <si>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</si>
  <si>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</si>
  <si>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</si>
  <si>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</si>
  <si>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</si>
  <si>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</si>
  <si>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</si>
  <si>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</si>
  <si>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</si>
  <si>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</si>
  <si>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</si>
  <si>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</si>
  <si>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</si>
  <si>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</si>
  <si>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</si>
  <si>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</si>
  <si>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</si>
  <si>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</si>
  <si>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</si>
  <si>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</si>
  <si>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</si>
  <si>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</si>
  <si>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</si>
  <si>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</si>
  <si>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</si>
  <si>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</si>
  <si>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</si>
  <si>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</si>
  <si>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</si>
  <si>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</si>
  <si>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</si>
  <si>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</si>
  <si>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</si>
  <si>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</si>
  <si>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</si>
  <si>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</si>
  <si>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</si>
  <si>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</si>
  <si>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</si>
  <si>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</si>
  <si>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</si>
  <si>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</si>
  <si>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</si>
  <si>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</si>
  <si>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</si>
  <si>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</si>
  <si>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</si>
  <si>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</si>
  <si>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</si>
  <si>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</si>
  <si>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</si>
  <si>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</si>
  <si>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</si>
  <si>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</si>
  <si>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</si>
  <si>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</si>
  <si>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</si>
  <si>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</si>
  <si>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</si>
  <si>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</si>
  <si>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</si>
  <si>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</si>
  <si>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</si>
  <si>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</si>
  <si>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</si>
  <si>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</si>
  <si>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</si>
  <si>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</si>
  <si>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</si>
  <si>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</si>
  <si>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</si>
  <si>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</si>
  <si>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</si>
  <si>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</si>
  <si>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</si>
  <si>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</si>
  <si>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</si>
  <si>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</si>
  <si>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</si>
  <si>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</si>
  <si>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</si>
  <si>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</si>
  <si>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</si>
  <si>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</si>
  <si>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</si>
  <si>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</si>
  <si>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</si>
  <si>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</si>
  <si>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</si>
  <si>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</si>
  <si>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</si>
  <si>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</si>
  <si>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</si>
  <si>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</si>
  <si>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</si>
  <si>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</si>
  <si>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</si>
  <si>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</si>
  <si>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</si>
  <si>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</si>
  <si>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</si>
  <si>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</si>
  <si>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</si>
  <si>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</si>
  <si>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</si>
  <si>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</si>
  <si>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</si>
  <si>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</si>
  <si>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</si>
  <si>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</si>
  <si>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</si>
  <si>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</si>
  <si>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</si>
  <si>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</si>
  <si>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</si>
  <si>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</si>
  <si>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</si>
  <si>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</si>
  <si>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</si>
  <si>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</si>
  <si>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</si>
  <si>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</si>
  <si>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</si>
  <si>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</si>
  <si>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</si>
  <si>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</si>
  <si>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</si>
  <si>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</si>
  <si>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</si>
  <si>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</si>
  <si>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</si>
  <si>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</si>
  <si>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</si>
  <si>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</si>
  <si>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</si>
  <si>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</si>
  <si>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</si>
  <si>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</si>
  <si>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</si>
  <si>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</si>
  <si>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</si>
  <si>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</si>
  <si>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</si>
  <si>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</si>
  <si>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</si>
  <si>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</si>
  <si>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</si>
  <si>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</si>
  <si>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</si>
  <si>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</si>
  <si>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</si>
  <si>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</si>
  <si>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</si>
  <si>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</si>
  <si>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</si>
  <si>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</si>
  <si>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</si>
  <si>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</si>
  <si>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</si>
  <si>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</si>
  <si>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</si>
  <si>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</si>
  <si>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</si>
  <si>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</si>
  <si>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</si>
  <si>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</si>
  <si>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</si>
  <si>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</si>
  <si>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</si>
  <si>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</si>
  <si>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</si>
  <si>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</si>
  <si>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</si>
  <si>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</si>
  <si>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</si>
  <si>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</si>
  <si>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</si>
  <si>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</si>
  <si>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</si>
  <si>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</si>
  <si>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</si>
  <si>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</si>
  <si>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</si>
  <si>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</si>
  <si>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</si>
  <si>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</si>
  <si>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</si>
  <si>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</si>
  <si>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</si>
  <si>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</si>
  <si>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</si>
  <si>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</si>
  <si>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</si>
  <si>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</si>
  <si>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</si>
  <si>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</si>
  <si>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</si>
  <si>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</si>
  <si>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</si>
  <si>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</si>
  <si>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</si>
  <si>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</si>
  <si>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</si>
  <si>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</si>
  <si>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</si>
  <si>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</si>
  <si>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</si>
  <si>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</si>
  <si>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</si>
  <si>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</si>
  <si>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</si>
  <si>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</si>
  <si>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</si>
  <si>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</si>
  <si>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</si>
  <si>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</si>
  <si>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</si>
  <si>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</si>
  <si>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</si>
  <si>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</si>
  <si>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</si>
  <si>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</si>
  <si>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</si>
  <si>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</si>
  <si>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</si>
  <si>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</si>
  <si>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</si>
  <si>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</si>
  <si>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</si>
  <si>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</si>
  <si>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</si>
  <si>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</si>
  <si>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</si>
  <si>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</si>
  <si>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</si>
  <si>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</si>
  <si>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</si>
  <si>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</si>
  <si>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</si>
  <si>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</si>
  <si>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</si>
  <si>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</si>
  <si>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</si>
  <si>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</si>
  <si>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</si>
  <si>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</si>
  <si>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</si>
  <si>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</si>
  <si>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</si>
  <si>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</si>
  <si>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</si>
  <si>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</si>
  <si>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</si>
  <si>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</si>
  <si>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</si>
  <si>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</si>
  <si>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</si>
  <si>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</si>
  <si>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</si>
  <si>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</si>
  <si>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</si>
  <si>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</si>
  <si>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</si>
  <si>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</si>
  <si>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</si>
  <si>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</si>
  <si>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</si>
  <si>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</si>
  <si>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</si>
  <si>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</si>
  <si>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</si>
  <si>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</si>
  <si>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</si>
  <si>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</si>
  <si>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</si>
  <si>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</si>
  <si>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</si>
  <si>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</si>
  <si>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</si>
  <si>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</si>
  <si>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</si>
  <si>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</si>
  <si>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</si>
  <si>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</si>
  <si>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</si>
  <si>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</si>
  <si>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</si>
  <si>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</si>
  <si>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</si>
  <si>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</si>
  <si>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</si>
  <si>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</si>
  <si>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</si>
  <si>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</si>
  <si>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</si>
  <si>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</si>
  <si>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</si>
  <si>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</si>
  <si>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</si>
  <si>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</si>
  <si>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</si>
  <si>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</si>
  <si>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</si>
  <si>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</si>
  <si>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</si>
  <si>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</si>
  <si>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</si>
  <si>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</si>
  <si>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</si>
  <si>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</si>
  <si>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</si>
  <si>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</si>
  <si>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</si>
  <si>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</si>
  <si>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</si>
  <si>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</si>
  <si>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</si>
  <si>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</si>
  <si>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</si>
  <si>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</si>
  <si>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</si>
  <si>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</si>
  <si>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</si>
  <si>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</si>
  <si>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</si>
  <si>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</si>
  <si>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</si>
  <si>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</si>
  <si>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</si>
  <si>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</si>
  <si>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</si>
  <si>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</si>
  <si>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</si>
  <si>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</si>
  <si>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</si>
  <si>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</si>
  <si>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</si>
  <si>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</si>
  <si>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</si>
  <si>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</si>
  <si>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</si>
  <si>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</si>
  <si>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</si>
  <si>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</si>
  <si>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</si>
  <si>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</si>
  <si>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</si>
  <si>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</si>
  <si>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</si>
  <si>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</si>
  <si>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</si>
  <si>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</si>
  <si>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</si>
  <si>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</si>
  <si>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</si>
  <si>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</si>
  <si>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</si>
  <si>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</si>
  <si>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</si>
  <si>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</si>
  <si>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</si>
  <si>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</si>
  <si>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</si>
  <si>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</si>
  <si>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</si>
  <si>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</si>
  <si>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</si>
  <si>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</si>
  <si>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</si>
  <si>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</si>
  <si>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</si>
  <si>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</si>
  <si>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</si>
  <si>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</si>
  <si>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</si>
  <si>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</si>
  <si>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</si>
  <si>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</si>
  <si>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</si>
  <si>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</si>
  <si>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</si>
  <si>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</si>
  <si>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</si>
  <si>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</si>
  <si>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</si>
  <si>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</si>
  <si>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</si>
  <si>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</si>
  <si>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</si>
  <si>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</si>
  <si>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</si>
  <si>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</si>
  <si>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</si>
  <si>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</si>
  <si>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</si>
  <si>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</si>
  <si>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</si>
  <si>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</si>
  <si>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</si>
  <si>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</si>
  <si>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</si>
  <si>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</si>
  <si>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</si>
  <si>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</si>
  <si>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</si>
  <si>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</si>
  <si>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</si>
  <si>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</si>
  <si>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</si>
  <si>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</si>
  <si>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</si>
  <si>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</si>
  <si>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</si>
  <si>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</si>
  <si>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</si>
  <si>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</si>
  <si>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</si>
  <si>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</si>
  <si>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</si>
  <si>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</si>
  <si>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</si>
  <si>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</si>
  <si>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</si>
  <si>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</si>
  <si>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</si>
  <si>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</si>
  <si>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</si>
  <si>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</si>
  <si>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</si>
  <si>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</si>
  <si>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</si>
  <si>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</si>
  <si>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</si>
  <si>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</si>
  <si>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</si>
  <si>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</si>
  <si>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</si>
  <si>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</si>
  <si>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</si>
  <si>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</si>
  <si>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</si>
  <si>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</si>
  <si>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</si>
  <si>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</si>
  <si>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</si>
  <si>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</si>
  <si>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</si>
  <si>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</si>
  <si>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</si>
  <si>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</si>
  <si>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</si>
  <si>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</si>
  <si>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</si>
  <si>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</si>
  <si>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</si>
  <si>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</si>
  <si>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</si>
  <si>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</si>
  <si>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</si>
  <si>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</si>
  <si>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</si>
  <si>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</si>
  <si>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</si>
  <si>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</si>
  <si>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</si>
  <si>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</si>
  <si>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</si>
  <si>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</si>
  <si>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</si>
  <si>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</si>
  <si>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</si>
  <si>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</si>
  <si>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</si>
  <si>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</si>
  <si>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</si>
  <si>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</si>
  <si>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</si>
  <si>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</si>
  <si>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</si>
  <si>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</si>
  <si>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</si>
  <si>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</si>
  <si>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</si>
  <si>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</si>
  <si>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</si>
  <si>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</si>
  <si>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</si>
  <si>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</si>
  <si>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</si>
  <si>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</si>
  <si>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</si>
  <si>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</si>
  <si>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</si>
  <si>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</si>
  <si>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</si>
  <si>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</si>
  <si>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</si>
  <si>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</si>
  <si>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</si>
  <si>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</si>
  <si>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</si>
  <si>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</si>
  <si>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</si>
  <si>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</si>
  <si>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</si>
  <si>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</si>
  <si>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</si>
  <si>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</si>
  <si>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</si>
  <si>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</si>
  <si>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</si>
  <si>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</si>
  <si>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</si>
  <si>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</si>
  <si>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</si>
  <si>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</si>
  <si>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</si>
  <si>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</si>
  <si>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</si>
  <si>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</si>
  <si>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</si>
  <si>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</si>
  <si>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</si>
  <si>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</si>
  <si>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</si>
  <si>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</si>
  <si>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</si>
  <si>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</si>
  <si>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</si>
  <si>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</si>
  <si>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</si>
  <si>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</si>
  <si>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</si>
  <si>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</si>
  <si>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</si>
  <si>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</si>
  <si>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</si>
  <si>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</si>
  <si>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</si>
  <si>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</si>
  <si>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</si>
  <si>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</si>
  <si>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</si>
  <si>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</si>
  <si>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</si>
  <si>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</si>
  <si>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</si>
  <si>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</si>
  <si>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</si>
  <si>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</si>
  <si>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</si>
  <si>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</si>
  <si>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</si>
  <si>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</si>
  <si>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</si>
  <si>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</si>
  <si>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</si>
  <si>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</si>
  <si>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</si>
  <si>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</si>
  <si>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</si>
  <si>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</si>
  <si>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</si>
  <si>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</si>
  <si>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</si>
  <si>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</si>
  <si>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</si>
  <si>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</si>
  <si>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</si>
  <si>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</si>
  <si>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</si>
  <si>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</si>
  <si>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</si>
  <si>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</si>
  <si>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</si>
  <si>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</si>
  <si>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</si>
  <si>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</si>
  <si>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</si>
  <si>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</si>
  <si>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</si>
  <si>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</si>
  <si>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</si>
  <si>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</si>
  <si>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</si>
  <si>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</si>
  <si>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</si>
  <si>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</si>
  <si>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</si>
  <si>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</si>
  <si>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</si>
  <si>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</si>
  <si>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</si>
  <si>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</si>
  <si>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</si>
  <si>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</si>
  <si>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</si>
  <si>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</si>
  <si>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</si>
  <si>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</si>
  <si>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</si>
  <si>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</si>
  <si>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</si>
  <si>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</si>
  <si>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</si>
  <si>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</si>
  <si>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</si>
  <si>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</si>
  <si>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</si>
  <si>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</si>
  <si>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</si>
  <si>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</si>
  <si>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</si>
  <si>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</si>
  <si>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</si>
  <si>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</si>
  <si>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</si>
  <si>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</si>
  <si>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</si>
  <si>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</si>
  <si>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</si>
  <si>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</si>
  <si>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</si>
  <si>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</si>
  <si>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</si>
  <si>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</si>
  <si>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</si>
  <si>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</si>
  <si>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</si>
  <si>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</si>
  <si>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</si>
  <si>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</si>
  <si>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</si>
  <si>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</si>
  <si>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</si>
  <si>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</si>
  <si>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</si>
  <si>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</si>
  <si>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</si>
  <si>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</si>
  <si>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</si>
  <si>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</si>
  <si>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</si>
  <si>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</si>
  <si>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</si>
  <si>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</si>
  <si>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</si>
  <si>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</si>
  <si>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</si>
  <si>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</si>
  <si>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</si>
  <si>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</si>
  <si>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</si>
  <si>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</si>
  <si>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</si>
  <si>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</si>
  <si>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</si>
  <si>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</si>
  <si>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</si>
  <si>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</si>
  <si>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</si>
  <si>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</si>
  <si>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</si>
  <si>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</si>
  <si>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</si>
  <si>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</si>
  <si>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</si>
  <si>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</si>
  <si>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</si>
  <si>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</si>
  <si>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</si>
  <si>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</si>
  <si>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</si>
  <si>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</si>
  <si>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</si>
  <si>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</si>
  <si>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</si>
  <si>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</si>
  <si>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</si>
  <si>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</si>
  <si>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</si>
  <si>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</si>
  <si>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</si>
  <si>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</si>
  <si>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</si>
  <si>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</si>
  <si>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</si>
  <si>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</si>
  <si>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</si>
  <si>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</si>
  <si>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</si>
  <si>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</si>
  <si>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</si>
  <si>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</si>
  <si>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</si>
  <si>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</si>
  <si>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</si>
  <si>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</si>
  <si>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</si>
  <si>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</si>
  <si>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</si>
  <si>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</si>
  <si>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</si>
  <si>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</si>
  <si>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</si>
  <si>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</si>
  <si>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</si>
  <si>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</si>
  <si>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</si>
  <si>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</si>
  <si>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</si>
  <si>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</si>
  <si>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</si>
  <si>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</si>
  <si>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</si>
  <si>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</si>
  <si>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</si>
  <si>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</si>
  <si>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</si>
  <si>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</si>
  <si>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</si>
  <si>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</si>
  <si>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</si>
  <si>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</si>
  <si>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</si>
  <si>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</si>
  <si>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</si>
  <si>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</si>
  <si>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</si>
  <si>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</si>
  <si>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</si>
  <si>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</si>
  <si>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</si>
  <si>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</si>
  <si>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</si>
  <si>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</si>
  <si>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</si>
  <si>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</si>
  <si>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</si>
  <si>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</si>
  <si>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</si>
  <si>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</si>
  <si>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</si>
  <si>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</si>
  <si>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</si>
  <si>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</si>
  <si>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</si>
  <si>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</si>
  <si>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</si>
  <si>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</si>
  <si>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</si>
  <si>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</si>
  <si>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</si>
  <si>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</si>
  <si>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</si>
  <si>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</si>
  <si>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</si>
  <si>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</si>
  <si>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</si>
  <si>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</si>
  <si>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</si>
  <si>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</si>
  <si>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</si>
  <si>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</si>
  <si>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</si>
  <si>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</si>
  <si>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</si>
  <si>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</si>
  <si>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</si>
  <si>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</si>
  <si>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</si>
  <si>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</si>
  <si>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</si>
  <si>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</si>
  <si>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</si>
  <si>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</si>
  <si>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</si>
  <si>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</si>
  <si>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</si>
  <si>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</si>
  <si>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</si>
  <si>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</si>
  <si>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</si>
  <si>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</si>
  <si>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</si>
  <si>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</si>
  <si>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</si>
  <si>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</si>
  <si>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</si>
  <si>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</si>
  <si>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</si>
  <si>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</si>
  <si>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</si>
  <si>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</si>
  <si>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</si>
  <si>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</si>
  <si>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</si>
  <si>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</si>
  <si>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</si>
  <si>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</si>
  <si>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</si>
  <si>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</si>
  <si>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</si>
  <si>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</si>
  <si>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</si>
  <si>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</si>
  <si>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</si>
  <si>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</si>
  <si>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</si>
  <si>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</si>
  <si>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</si>
  <si>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</si>
  <si>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</si>
  <si>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</si>
  <si>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</si>
  <si>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</si>
  <si>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</si>
  <si>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</si>
  <si>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</si>
  <si>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</si>
  <si>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</si>
  <si>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</si>
  <si>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</si>
  <si>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</si>
  <si>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</si>
  <si>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</si>
  <si>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</si>
  <si>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</si>
  <si>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</si>
  <si>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</si>
  <si>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</si>
  <si>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</si>
  <si>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</si>
  <si>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</si>
  <si>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</si>
  <si>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</si>
  <si>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</si>
  <si>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</si>
  <si>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</si>
  <si>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</si>
  <si>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</si>
  <si>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</si>
  <si>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</si>
  <si>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</si>
  <si>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</si>
  <si>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</si>
  <si>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</si>
  <si>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</si>
  <si>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</si>
  <si>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</si>
  <si>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</si>
  <si>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</si>
  <si>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</si>
  <si>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</si>
  <si>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</si>
  <si>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</si>
  <si>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</si>
  <si>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</si>
  <si>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</si>
  <si>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</si>
  <si>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</si>
  <si>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</si>
  <si>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</si>
  <si>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</si>
  <si>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</si>
  <si>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</si>
  <si>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</si>
  <si>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</si>
  <si>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</si>
  <si>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</si>
  <si>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</si>
  <si>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</si>
  <si>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</si>
  <si>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</si>
  <si>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</si>
  <si>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</si>
  <si>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</si>
  <si>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</si>
  <si>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</si>
  <si>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</si>
  <si>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</si>
  <si>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</si>
  <si>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</si>
  <si>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</si>
  <si>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</si>
  <si>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</si>
  <si>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</si>
  <si>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</si>
  <si>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</si>
  <si>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</si>
  <si>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</si>
  <si>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</si>
  <si>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</si>
  <si>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</si>
  <si>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</si>
  <si>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</si>
  <si>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</si>
  <si>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</si>
  <si>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</si>
  <si>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</si>
  <si>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</si>
  <si>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</si>
  <si>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</si>
  <si>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</si>
  <si>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</si>
  <si>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</si>
  <si>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</si>
  <si>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</si>
  <si>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</si>
  <si>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</si>
  <si>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</si>
  <si>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</si>
  <si>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</si>
  <si>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</si>
  <si>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</si>
  <si>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</si>
  <si>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</si>
  <si>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</si>
  <si>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</si>
  <si>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</si>
  <si>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</si>
  <si>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</si>
  <si>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</si>
  <si>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</si>
  <si>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</si>
  <si>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</si>
  <si>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</si>
  <si>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</si>
  <si>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</si>
  <si>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</si>
  <si>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</si>
  <si>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</si>
  <si>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</si>
  <si>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</si>
  <si>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</si>
  <si>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</si>
  <si>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</si>
  <si>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</si>
  <si>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</si>
  <si>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</si>
  <si>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</si>
  <si>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</si>
  <si>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</si>
  <si>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</si>
  <si>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</si>
  <si>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</si>
  <si>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</si>
  <si>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</si>
  <si>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</si>
  <si>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</si>
  <si>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</si>
  <si>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</si>
  <si>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</si>
  <si>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</si>
  <si>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</si>
  <si>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</si>
  <si>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</si>
  <si>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</si>
  <si>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</si>
  <si>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</si>
  <si>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</si>
  <si>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</si>
  <si>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</si>
  <si>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</si>
  <si>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</si>
  <si>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</si>
  <si>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</si>
  <si>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</si>
  <si>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</si>
  <si>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</si>
  <si>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</si>
  <si>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</si>
  <si>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</si>
  <si>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</si>
  <si>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</si>
  <si>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</si>
  <si>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</si>
  <si>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</si>
  <si>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</si>
  <si>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</si>
  <si>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</si>
  <si>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</si>
  <si>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</si>
  <si>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</si>
  <si>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</si>
  <si>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</si>
  <si>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</si>
  <si>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</si>
  <si>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</si>
  <si>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</si>
  <si>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</si>
  <si>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</si>
  <si>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</si>
  <si>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</si>
  <si>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</si>
  <si>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</si>
  <si>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</si>
  <si>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</si>
  <si>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</si>
  <si>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</si>
  <si>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</si>
  <si>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</si>
  <si>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</si>
  <si>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</si>
  <si>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</si>
  <si>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</si>
  <si>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</si>
  <si>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</si>
  <si>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</si>
  <si>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</si>
  <si>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</si>
  <si>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</si>
  <si>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</si>
  <si>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</si>
  <si>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</si>
  <si>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</si>
  <si>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</si>
  <si>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</si>
  <si>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</si>
  <si>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</si>
  <si>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</si>
  <si>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</si>
  <si>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</si>
  <si>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</si>
  <si>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</si>
  <si>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</si>
  <si>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</si>
  <si>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</si>
  <si>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</si>
  <si>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</si>
  <si>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</si>
  <si>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</si>
  <si>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</si>
  <si>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</si>
  <si>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</si>
  <si>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</si>
  <si>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</si>
  <si>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</si>
  <si>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</si>
  <si>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</si>
  <si>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</si>
  <si>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</si>
  <si>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</si>
  <si>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</si>
  <si>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</si>
  <si>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</si>
  <si>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</si>
  <si>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</si>
  <si>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</si>
  <si>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</si>
  <si>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</si>
  <si>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</si>
  <si>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</si>
  <si>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</si>
  <si>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</si>
  <si>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</si>
  <si>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</si>
  <si>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</si>
  <si>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</si>
  <si>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</si>
  <si>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</si>
  <si>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</si>
  <si>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</si>
  <si>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</si>
  <si>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</si>
  <si>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</si>
  <si>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</si>
  <si>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</si>
  <si>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</si>
  <si>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</si>
  <si>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</si>
  <si>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</si>
  <si>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</si>
  <si>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</si>
  <si>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</si>
  <si>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</si>
  <si>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</si>
  <si>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</si>
  <si>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</si>
  <si>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</si>
  <si>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</si>
  <si>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</si>
  <si>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</si>
  <si>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</si>
  <si>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</si>
  <si>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</si>
  <si>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</si>
  <si>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</si>
  <si>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</si>
  <si>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</si>
  <si>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</si>
  <si>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</si>
  <si>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</si>
  <si>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</si>
  <si>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</si>
  <si>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</si>
  <si>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</si>
  <si>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</si>
  <si>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</si>
  <si>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</si>
  <si>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</si>
  <si>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</si>
  <si>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</si>
  <si>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</si>
  <si>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</si>
  <si>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</si>
  <si>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</si>
  <si>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</si>
  <si>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</si>
  <si>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</si>
  <si>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</si>
  <si>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</si>
  <si>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</si>
  <si>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</si>
  <si>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</si>
  <si>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</si>
  <si>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</si>
  <si>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</si>
  <si>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</si>
  <si>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</si>
  <si>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</si>
  <si>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</si>
  <si>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</si>
  <si>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</si>
  <si>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</si>
  <si>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</si>
  <si>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</si>
  <si>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</si>
  <si>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</si>
  <si>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</si>
  <si>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</si>
  <si>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</si>
  <si>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</si>
  <si>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</si>
  <si>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</si>
  <si>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</si>
  <si>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</si>
  <si>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</si>
  <si>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</si>
  <si>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</si>
  <si>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</si>
  <si>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</si>
  <si>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</si>
  <si>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</si>
  <si>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</si>
  <si>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</si>
  <si>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</si>
  <si>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</si>
  <si>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</si>
  <si>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</si>
  <si>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</si>
  <si>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</si>
  <si>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</si>
  <si>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</si>
  <si>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</si>
  <si>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</si>
  <si>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</si>
  <si>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</si>
  <si>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</si>
  <si>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</si>
  <si>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</si>
  <si>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</si>
  <si>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</si>
  <si>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</si>
  <si>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</si>
  <si>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</si>
  <si>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</si>
  <si>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</si>
  <si>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</si>
  <si>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</si>
  <si>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</si>
  <si>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</si>
  <si>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</si>
  <si>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</si>
  <si>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</si>
  <si>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</si>
  <si>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</si>
  <si>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</si>
  <si>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</si>
  <si>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</si>
  <si>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</si>
  <si>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</si>
  <si>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</si>
  <si>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</si>
  <si>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</si>
  <si>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</si>
  <si>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</si>
  <si>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</si>
  <si>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</si>
  <si>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</si>
  <si>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</si>
  <si>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</si>
  <si>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</si>
  <si>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</si>
  <si>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</si>
  <si>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</si>
  <si>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</si>
  <si>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</si>
  <si>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</si>
  <si>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</si>
  <si>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</si>
  <si>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</si>
  <si>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</si>
  <si>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</si>
  <si>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</si>
  <si>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</si>
  <si>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</si>
  <si>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</si>
  <si>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</si>
  <si>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</si>
  <si>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</si>
  <si>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</si>
  <si>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</si>
  <si>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</si>
  <si>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</si>
  <si>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</si>
  <si>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</si>
  <si>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</si>
  <si>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</si>
  <si>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</si>
  <si>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</si>
  <si>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</si>
  <si>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</si>
  <si>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</si>
  <si>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</si>
  <si>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</si>
  <si>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</si>
  <si>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</si>
  <si>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</si>
  <si>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</si>
  <si>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</si>
  <si>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</si>
  <si>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</si>
  <si>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</si>
  <si>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</si>
  <si>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</si>
  <si>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</si>
  <si>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</si>
  <si>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</si>
  <si>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</si>
  <si>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</si>
  <si>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</si>
  <si>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</si>
  <si>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</si>
  <si>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</si>
  <si>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</si>
  <si>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</si>
  <si>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</si>
  <si>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</si>
  <si>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</si>
  <si>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</si>
  <si>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</si>
  <si>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</si>
  <si>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</si>
  <si>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</si>
  <si>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</si>
  <si>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</si>
  <si>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</si>
  <si>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</si>
  <si>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</si>
  <si>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</si>
  <si>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</si>
  <si>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</si>
  <si>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</si>
  <si>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</si>
  <si>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</si>
  <si>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</si>
  <si>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</si>
  <si>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</si>
  <si>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</si>
  <si>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</si>
  <si>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</si>
  <si>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</si>
  <si>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</si>
  <si>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</si>
  <si>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</si>
  <si>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</si>
  <si>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</si>
  <si>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</si>
  <si>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</si>
  <si>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</si>
  <si>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</si>
  <si>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</si>
  <si>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</si>
  <si>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</si>
  <si>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</si>
  <si>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</si>
  <si>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</si>
  <si>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</si>
  <si>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</si>
  <si>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</si>
  <si>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</si>
  <si>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</si>
  <si>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</si>
  <si>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</si>
  <si>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</si>
  <si>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</si>
  <si>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</si>
  <si>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</si>
  <si>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</si>
  <si>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</si>
  <si>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</si>
  <si>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</si>
  <si>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</si>
  <si>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</si>
  <si>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</si>
  <si>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</si>
  <si>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</si>
  <si>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</si>
  <si>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</si>
  <si>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</si>
  <si>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</si>
  <si>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</si>
  <si>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</si>
  <si>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</si>
  <si>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</si>
  <si>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</si>
  <si>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</si>
  <si>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</si>
  <si>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</si>
  <si>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</si>
  <si>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</si>
  <si>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</si>
  <si>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</si>
  <si>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</si>
  <si>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</si>
  <si>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</si>
  <si>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</si>
  <si>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</si>
  <si>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</si>
  <si>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</si>
  <si>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</si>
  <si>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</si>
  <si>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</si>
  <si>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</si>
  <si>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</si>
  <si>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</si>
  <si>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</si>
  <si>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</si>
  <si>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</si>
  <si>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</si>
  <si>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</si>
  <si>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</si>
  <si>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</si>
  <si>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</si>
  <si>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</si>
  <si>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</si>
  <si>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</si>
  <si>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</si>
  <si>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</si>
  <si>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</si>
  <si>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</si>
  <si>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</si>
  <si>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</si>
  <si>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</si>
  <si>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</si>
  <si>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</si>
  <si>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</si>
  <si>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</si>
  <si>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</si>
  <si>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</si>
  <si>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</si>
  <si>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</si>
  <si>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</si>
  <si>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</si>
  <si>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</si>
  <si>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</si>
  <si>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</si>
  <si>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</si>
  <si>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</si>
  <si>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</si>
  <si>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</si>
  <si>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</si>
  <si>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</si>
  <si>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</si>
  <si>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</si>
  <si>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</si>
  <si>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</si>
  <si>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</si>
  <si>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</si>
  <si>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</si>
  <si>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</si>
  <si>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</si>
  <si>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</si>
  <si>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</si>
  <si>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</si>
  <si>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</si>
  <si>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</si>
  <si>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</si>
  <si>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</si>
  <si>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</si>
  <si>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</si>
  <si>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</si>
  <si>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</si>
  <si>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</si>
  <si>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</si>
  <si>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</si>
  <si>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</si>
  <si>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</si>
  <si>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</si>
  <si>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</si>
  <si>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</si>
  <si>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</si>
  <si>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</si>
  <si>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</si>
  <si>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</si>
  <si>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</si>
  <si>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</si>
  <si>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</si>
  <si>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</si>
  <si>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</si>
  <si>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</si>
  <si>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</si>
  <si>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</si>
  <si>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</si>
  <si>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</si>
  <si>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</si>
  <si>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</si>
  <si>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</si>
  <si>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</si>
  <si>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</si>
  <si>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</si>
  <si>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</si>
  <si>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</si>
  <si>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</si>
  <si>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</si>
  <si>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</si>
  <si>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</si>
  <si>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</si>
  <si>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</si>
  <si>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</si>
  <si>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</si>
  <si>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</si>
  <si>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</si>
  <si>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</si>
  <si>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</si>
  <si>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</si>
  <si>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</si>
  <si>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</si>
  <si>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</si>
  <si>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</si>
  <si>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</si>
  <si>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</si>
  <si>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</si>
  <si>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</si>
  <si>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</si>
  <si>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</si>
  <si>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</si>
  <si>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</si>
  <si>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</si>
  <si>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</si>
  <si>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</si>
  <si>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</si>
  <si>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</si>
  <si>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</si>
  <si>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</si>
  <si>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</si>
  <si>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</si>
  <si>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</si>
  <si>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</si>
  <si>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</si>
  <si>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</si>
  <si>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</si>
  <si>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</si>
  <si>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</si>
  <si>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</si>
  <si>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</si>
  <si>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</si>
  <si>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</si>
  <si>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</si>
  <si>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</si>
  <si>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</si>
  <si>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</si>
  <si>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</si>
  <si>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</si>
  <si>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</si>
  <si>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</si>
  <si>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</si>
  <si>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</si>
  <si>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</si>
  <si>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</si>
  <si>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</si>
  <si>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</si>
  <si>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</si>
  <si>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</si>
  <si>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</si>
  <si>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</si>
  <si>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</si>
  <si>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</si>
  <si>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</si>
  <si>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</si>
  <si>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</si>
  <si>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</si>
  <si>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</si>
  <si>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</si>
  <si>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</si>
  <si>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</si>
  <si>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</si>
  <si>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</si>
  <si>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</si>
  <si>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</si>
  <si>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</si>
  <si>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</si>
  <si>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</si>
  <si>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</si>
  <si>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</si>
  <si>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</si>
  <si>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</si>
  <si>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</si>
  <si>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</si>
  <si>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</si>
  <si>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</si>
  <si>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</si>
  <si>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</si>
  <si>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</si>
  <si>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</si>
  <si>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</si>
  <si>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</si>
  <si>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</si>
  <si>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</si>
  <si>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</si>
  <si>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</si>
  <si>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</si>
  <si>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</si>
  <si>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</si>
  <si>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</si>
  <si>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</si>
  <si>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</si>
  <si>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</si>
  <si>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</si>
  <si>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</si>
  <si>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</si>
  <si>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</si>
  <si>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</si>
  <si>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</si>
  <si>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</si>
  <si>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</si>
  <si>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</si>
  <si>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</si>
  <si>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</si>
  <si>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</si>
  <si>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</si>
  <si>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</si>
  <si>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</si>
  <si>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</si>
  <si>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</si>
  <si>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</si>
  <si>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</si>
  <si>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</si>
  <si>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</si>
  <si>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</si>
  <si>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</si>
  <si>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</si>
  <si>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</si>
  <si>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</si>
  <si>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</si>
  <si>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</si>
  <si>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</si>
  <si>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</si>
  <si>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</si>
  <si>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</si>
  <si>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</si>
  <si>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</si>
  <si>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</si>
  <si>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</si>
  <si>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</si>
  <si>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</si>
  <si>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</si>
  <si>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</si>
  <si>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</si>
  <si>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</si>
  <si>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</si>
  <si>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</si>
  <si>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</si>
  <si>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</si>
  <si>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</si>
  <si>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</si>
  <si>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</si>
  <si>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</si>
  <si>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</si>
  <si>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</si>
  <si>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</si>
  <si>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</si>
  <si>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</si>
  <si>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</si>
  <si>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</si>
  <si>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</si>
  <si>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</si>
  <si>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</si>
  <si>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</si>
  <si>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</si>
  <si>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</si>
  <si>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</si>
  <si>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</si>
  <si>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</si>
  <si>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</si>
  <si>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</si>
  <si>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</si>
  <si>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</si>
  <si>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</si>
  <si>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</si>
  <si>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</si>
  <si>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</si>
  <si>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</si>
  <si>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</si>
  <si>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</si>
  <si>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</si>
  <si>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</si>
  <si>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</si>
  <si>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</si>
  <si>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</si>
  <si>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</si>
  <si>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</si>
  <si>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</si>
  <si>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</si>
  <si>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</si>
  <si>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</si>
  <si>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</si>
  <si>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</si>
  <si>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</si>
  <si>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</si>
  <si>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</si>
  <si>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</si>
  <si>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</si>
  <si>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</si>
  <si>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</si>
  <si>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</si>
  <si>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</si>
  <si>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</si>
  <si>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</si>
  <si>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</si>
  <si>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</si>
  <si>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</si>
  <si>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</si>
  <si>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</si>
  <si>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</si>
  <si>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</si>
  <si>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</si>
  <si>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</si>
  <si>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</si>
  <si>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</si>
  <si>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</si>
  <si>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</si>
  <si>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</si>
  <si>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</si>
  <si>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</si>
  <si>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</si>
  <si>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</si>
  <si>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</si>
  <si>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</si>
  <si>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</si>
  <si>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</si>
  <si>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</si>
  <si>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</si>
  <si>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</si>
  <si>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</si>
  <si>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</si>
  <si>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</si>
  <si>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</si>
  <si>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</si>
  <si>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</si>
  <si>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</si>
  <si>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</si>
  <si>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</si>
  <si>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</si>
  <si>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</si>
  <si>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</si>
  <si>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</si>
  <si>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</si>
  <si>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</si>
  <si>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</si>
  <si>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</si>
  <si>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</si>
  <si>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</si>
  <si>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</si>
  <si>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</si>
  <si>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</si>
  <si>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</si>
  <si>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</si>
  <si>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</si>
  <si>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</si>
  <si>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</si>
  <si>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</si>
  <si>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</si>
  <si>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</si>
  <si>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</si>
  <si>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</si>
  <si>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</si>
  <si>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</si>
  <si>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</si>
  <si>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</si>
  <si>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</si>
  <si>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</si>
  <si>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</si>
  <si>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</si>
  <si>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</si>
  <si>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</si>
  <si>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</si>
  <si>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</si>
  <si>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</si>
  <si>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</si>
  <si>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</si>
  <si>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</si>
  <si>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</si>
  <si>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</si>
  <si>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</si>
  <si>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</si>
  <si>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</si>
  <si>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</si>
  <si>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</si>
  <si>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</si>
  <si>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</si>
  <si>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</si>
  <si>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</si>
  <si>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</si>
  <si>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</si>
  <si>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</si>
  <si>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</si>
  <si>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</si>
  <si>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</si>
  <si>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</si>
  <si>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</si>
  <si>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</si>
  <si>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</si>
  <si>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</si>
  <si>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</si>
  <si>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</si>
  <si>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</si>
  <si>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</si>
  <si>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</si>
  <si>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</si>
  <si>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</si>
  <si>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</si>
  <si>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</si>
  <si>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</si>
  <si>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</si>
  <si>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</si>
  <si>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</si>
  <si>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</si>
  <si>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</si>
  <si>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</si>
  <si>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</si>
  <si>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</si>
  <si>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</si>
  <si>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</si>
  <si>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</si>
  <si>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</si>
  <si>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</si>
  <si>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</si>
  <si>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</si>
  <si>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</si>
  <si>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</si>
  <si>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</si>
  <si>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</si>
  <si>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</si>
  <si>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</si>
  <si>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</si>
  <si>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</si>
  <si>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</si>
  <si>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</si>
  <si>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</si>
  <si>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</si>
  <si>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</si>
  <si>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</si>
  <si>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</si>
  <si>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</si>
  <si>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</si>
  <si>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</si>
  <si>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</si>
  <si>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</si>
  <si>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</si>
  <si>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</si>
  <si>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</si>
  <si>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</si>
  <si>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</si>
  <si>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</si>
  <si>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</si>
  <si>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</si>
  <si>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</si>
  <si>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</si>
  <si>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</si>
  <si>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</si>
  <si>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</si>
  <si>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</si>
  <si>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</si>
  <si>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</si>
  <si>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</si>
  <si>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</si>
  <si>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</si>
  <si>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</si>
  <si>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</si>
  <si>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</si>
  <si>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</si>
  <si>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</si>
  <si>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</si>
  <si>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</si>
  <si>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</si>
  <si>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</si>
  <si>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</si>
  <si>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</si>
  <si>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</si>
  <si>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</si>
  <si>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</si>
  <si>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</si>
  <si>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</si>
  <si>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</si>
  <si>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</si>
  <si>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</si>
  <si>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</si>
  <si>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</si>
  <si>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</si>
  <si>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</si>
  <si>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</si>
  <si>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</si>
  <si>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</si>
  <si>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</si>
  <si>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</si>
  <si>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</si>
  <si>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</si>
  <si>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</si>
  <si>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</si>
  <si>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</si>
  <si>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</si>
  <si>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</si>
  <si>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</si>
  <si>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</si>
  <si>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</si>
  <si>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</si>
  <si>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</si>
  <si>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</si>
  <si>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</si>
  <si>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</si>
  <si>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</si>
  <si>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</si>
  <si>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</si>
  <si>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</si>
  <si>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</si>
  <si>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</si>
  <si>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</si>
  <si>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</si>
  <si>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</si>
  <si>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</si>
  <si>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</si>
  <si>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</si>
  <si>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</si>
  <si>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</si>
  <si>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</si>
  <si>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</si>
  <si>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</si>
  <si>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</si>
  <si>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</si>
  <si>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</si>
  <si>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</si>
  <si>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</si>
  <si>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</si>
  <si>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</si>
  <si>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</si>
  <si>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</si>
  <si>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</si>
  <si>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</si>
  <si>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</si>
  <si>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</si>
  <si>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</si>
  <si>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</si>
  <si>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</si>
  <si>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</si>
  <si>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</si>
  <si>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</si>
  <si>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</si>
  <si>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</si>
  <si>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</si>
  <si>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</si>
  <si>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</si>
  <si>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</si>
  <si>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</si>
  <si>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</si>
  <si>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</si>
  <si>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</si>
  <si>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</si>
  <si>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</si>
  <si>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</si>
  <si>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</si>
  <si>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</si>
  <si>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</si>
  <si>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</si>
  <si>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</si>
  <si>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</si>
  <si>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</si>
  <si>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</si>
  <si>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</si>
  <si>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</si>
  <si>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</si>
  <si>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</si>
  <si>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</si>
  <si>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</si>
  <si>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</si>
  <si>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</si>
  <si>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</si>
  <si>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</si>
  <si>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</si>
  <si>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</si>
  <si>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</si>
  <si>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</si>
  <si>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</si>
  <si>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</si>
  <si>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</si>
  <si>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</si>
  <si>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</si>
  <si>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</si>
  <si>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</si>
  <si>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</si>
  <si>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</si>
  <si>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</si>
  <si>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</si>
  <si>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</si>
  <si>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</si>
  <si>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</si>
  <si>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</si>
  <si>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</si>
  <si>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</si>
  <si>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</si>
  <si>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</si>
  <si>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</si>
  <si>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</si>
  <si>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</si>
  <si>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</si>
  <si>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</si>
  <si>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</si>
  <si>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</si>
  <si>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</si>
  <si>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</si>
  <si>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</si>
  <si>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</si>
  <si>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</si>
  <si>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</si>
  <si>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</si>
  <si>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</si>
  <si>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</si>
  <si>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</si>
  <si>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</si>
  <si>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</si>
  <si>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</si>
  <si>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</si>
  <si>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</si>
  <si>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</si>
  <si>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</si>
  <si>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</si>
  <si>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</si>
  <si>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</si>
  <si>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</si>
  <si>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</si>
  <si>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</si>
  <si>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</si>
  <si>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</si>
  <si>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</si>
  <si>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</si>
  <si>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</si>
  <si>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</si>
  <si>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</si>
  <si>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</si>
  <si>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</si>
  <si>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</si>
  <si>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</si>
  <si>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</si>
  <si>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</si>
  <si>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</si>
  <si>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</si>
  <si>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</si>
  <si>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</si>
  <si>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</si>
  <si>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</si>
  <si>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</si>
  <si>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</si>
  <si>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</si>
  <si>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</si>
  <si>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</si>
  <si>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</si>
  <si>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</si>
  <si>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</si>
  <si>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</si>
  <si>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</si>
  <si>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</si>
  <si>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</si>
  <si>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</si>
  <si>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</si>
  <si>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</si>
  <si>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</si>
  <si>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</si>
  <si>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</si>
  <si>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</si>
  <si>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</si>
  <si>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</si>
  <si>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</si>
  <si>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</si>
  <si>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</si>
  <si>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</si>
  <si>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</si>
  <si>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</si>
  <si>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</si>
  <si>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</si>
  <si>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</si>
  <si>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</si>
  <si>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</si>
  <si>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</si>
  <si>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</si>
  <si>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</si>
  <si>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</si>
  <si>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</si>
  <si>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</si>
  <si>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</si>
  <si>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</si>
  <si>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</si>
  <si>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</si>
  <si>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</si>
  <si>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</si>
  <si>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</si>
  <si>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</si>
  <si>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</si>
  <si>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</si>
  <si>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</si>
  <si>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</si>
  <si>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</si>
  <si>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</si>
  <si>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</si>
  <si>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</si>
  <si>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</si>
  <si>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</si>
  <si>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</si>
  <si>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</si>
  <si>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</si>
  <si>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</si>
  <si>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</si>
  <si>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</si>
  <si>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</si>
  <si>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</si>
  <si>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</si>
  <si>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</si>
  <si>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</si>
  <si>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</si>
  <si>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</si>
  <si>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</si>
  <si>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</si>
  <si>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</si>
  <si>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</si>
  <si>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</si>
  <si>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</si>
  <si>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</si>
  <si>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</si>
  <si>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</si>
  <si>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</si>
  <si>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</si>
  <si>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</si>
  <si>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</si>
  <si>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</si>
  <si>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</si>
  <si>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</si>
  <si>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</si>
  <si>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</si>
  <si>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</si>
  <si>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</si>
  <si>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</si>
  <si>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</si>
  <si>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</si>
  <si>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</si>
  <si>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</si>
  <si>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</si>
  <si>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</si>
  <si>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</si>
  <si>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</si>
  <si>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</si>
  <si>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</si>
  <si>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</si>
  <si>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</si>
  <si>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</si>
  <si>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</si>
  <si>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</si>
  <si>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</si>
  <si>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</si>
  <si>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</si>
  <si>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</si>
  <si>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</si>
  <si>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</si>
  <si>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</si>
  <si>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</si>
  <si>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</si>
  <si>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</si>
  <si>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</si>
  <si>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</si>
  <si>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</si>
  <si>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</si>
  <si>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</si>
  <si>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</si>
  <si>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</si>
  <si>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</si>
  <si>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</si>
  <si>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</si>
  <si>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</si>
  <si>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</si>
  <si>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</si>
  <si>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</si>
  <si>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</si>
  <si>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</si>
  <si>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</si>
  <si>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</si>
  <si>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</si>
  <si>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</si>
  <si>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</si>
  <si>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</si>
  <si>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</si>
  <si>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</si>
  <si>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</si>
  <si>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</si>
  <si>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</si>
  <si>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</si>
  <si>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</si>
  <si>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</si>
  <si>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</si>
  <si>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</si>
  <si>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</si>
  <si>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</si>
  <si>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</si>
  <si>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</si>
  <si>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</si>
  <si>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</si>
  <si>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</si>
  <si>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</si>
  <si>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</si>
  <si>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</si>
  <si>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</si>
  <si>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</si>
  <si>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</si>
  <si>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</si>
  <si>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</si>
  <si>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</si>
  <si>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</si>
  <si>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</si>
  <si>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</si>
  <si>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</si>
  <si>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</si>
  <si>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</si>
  <si>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</si>
  <si>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</si>
  <si>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</si>
  <si>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</si>
  <si>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</si>
  <si>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</si>
  <si>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</si>
  <si>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</si>
  <si>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</si>
  <si>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</si>
  <si>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</si>
  <si>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</si>
  <si>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</si>
  <si>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</si>
  <si>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</si>
  <si>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</si>
  <si>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</si>
  <si>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</si>
  <si>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</si>
  <si>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</si>
  <si>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</si>
  <si>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</si>
  <si>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</si>
  <si>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</si>
  <si>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</si>
  <si>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</si>
  <si>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</si>
  <si>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</si>
  <si>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</si>
  <si>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</si>
  <si>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</si>
  <si>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</si>
  <si>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</si>
  <si>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</si>
  <si>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</si>
  <si>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</si>
  <si>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</si>
  <si>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</si>
  <si>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</si>
  <si>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</si>
  <si>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</si>
  <si>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</si>
  <si>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</si>
  <si>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</si>
  <si>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</si>
  <si>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</si>
  <si>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</si>
  <si>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</si>
  <si>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</si>
  <si>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</si>
  <si>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</si>
  <si>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</si>
  <si>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</si>
  <si>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</si>
  <si>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</si>
  <si>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</si>
  <si>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</si>
  <si>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</si>
  <si>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</si>
  <si>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</si>
  <si>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</si>
  <si>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</si>
  <si>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</si>
  <si>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</si>
  <si>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</si>
  <si>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</si>
  <si>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</si>
  <si>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</si>
  <si>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</si>
  <si>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</si>
  <si>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</si>
  <si>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</si>
  <si>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</si>
  <si>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</si>
  <si>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</si>
  <si>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</si>
  <si>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</si>
  <si>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</si>
  <si>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</si>
  <si>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</si>
  <si>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</si>
  <si>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</si>
  <si>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</si>
  <si>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</si>
  <si>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</si>
  <si>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</si>
  <si>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</si>
  <si>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</si>
  <si>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</si>
  <si>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</si>
  <si>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</si>
  <si>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</si>
  <si>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</si>
  <si>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</si>
  <si>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</si>
  <si>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</si>
  <si>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</si>
  <si>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</si>
  <si>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</si>
  <si>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</si>
  <si>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</si>
  <si>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</si>
  <si>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</si>
  <si>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</si>
  <si>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</si>
  <si>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</si>
  <si>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</si>
  <si>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</si>
  <si>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</si>
  <si>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</si>
  <si>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</si>
  <si>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</si>
  <si>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</si>
  <si>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</si>
  <si>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</si>
  <si>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</si>
  <si>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</si>
  <si>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</si>
  <si>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</si>
  <si>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</si>
  <si>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</si>
  <si>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</si>
  <si>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</si>
  <si>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</si>
  <si>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</si>
  <si>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</si>
  <si>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</si>
  <si>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</si>
  <si>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</si>
  <si>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</si>
  <si>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</si>
  <si>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</si>
  <si>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</si>
  <si>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</si>
  <si>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</si>
  <si>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</si>
  <si>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</si>
  <si>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</si>
  <si>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</si>
  <si>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</si>
  <si>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</si>
  <si>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</si>
  <si>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</si>
  <si>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</si>
  <si>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</si>
  <si>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</si>
  <si>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</si>
  <si>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</si>
  <si>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</si>
  <si>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</si>
  <si>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</si>
  <si>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</si>
  <si>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</si>
  <si>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</si>
  <si>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</si>
  <si>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</si>
  <si>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</si>
  <si>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</si>
  <si>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</si>
  <si>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</si>
  <si>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</si>
  <si>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</si>
  <si>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</si>
  <si>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</si>
  <si>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</si>
  <si>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</si>
  <si>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</si>
  <si>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</si>
  <si>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</si>
  <si>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</si>
  <si>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</si>
  <si>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</si>
  <si>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</si>
  <si>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</si>
  <si>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</si>
  <si>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</si>
  <si>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</si>
  <si>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</si>
  <si>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</si>
  <si>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</si>
  <si>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</si>
  <si>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</si>
  <si>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</si>
  <si>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</si>
  <si>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</si>
  <si>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</si>
  <si>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</si>
  <si>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</si>
  <si>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</si>
  <si>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</si>
  <si>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</si>
  <si>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</si>
  <si>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</si>
  <si>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</si>
  <si>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</si>
  <si>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</si>
  <si>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</si>
  <si>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</si>
  <si>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</si>
  <si>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</si>
  <si>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</si>
  <si>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</si>
  <si>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</si>
  <si>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</si>
  <si>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</si>
  <si>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</si>
  <si>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</si>
  <si>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</si>
  <si>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</si>
  <si>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</si>
  <si>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</si>
  <si>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</si>
  <si>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</si>
  <si>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</si>
  <si>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</si>
  <si>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</si>
  <si>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</si>
  <si>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</si>
  <si>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</si>
  <si>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</si>
  <si>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</si>
  <si>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</si>
  <si>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</si>
  <si>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</si>
  <si>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</si>
  <si>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</si>
  <si>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</si>
  <si>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</si>
  <si>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</si>
  <si>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</si>
  <si>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</si>
  <si>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</si>
  <si>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</si>
  <si>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</si>
  <si>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</si>
  <si>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</si>
  <si>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</si>
  <si>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</si>
  <si>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</si>
  <si>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</si>
  <si>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</si>
  <si>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</si>
  <si>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</si>
  <si>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</si>
  <si>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</si>
  <si>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</si>
  <si>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</si>
  <si>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</si>
  <si>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</si>
  <si>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</si>
  <si>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</si>
  <si>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</si>
  <si>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</si>
  <si>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</si>
  <si>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</si>
  <si>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</si>
  <si>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</si>
  <si>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</si>
  <si>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</si>
  <si>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</si>
  <si>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</si>
  <si>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</si>
  <si>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</si>
  <si>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</si>
  <si>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</si>
  <si>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</si>
  <si>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</si>
  <si>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</si>
  <si>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</si>
  <si>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</si>
  <si>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</si>
  <si>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</si>
  <si>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</si>
  <si>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</si>
  <si>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</si>
  <si>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</si>
  <si>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</si>
  <si>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</si>
  <si>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</si>
  <si>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</si>
  <si>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</si>
  <si>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</si>
  <si>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</si>
  <si>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</si>
  <si>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</si>
  <si>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</si>
  <si>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</si>
  <si>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</si>
  <si>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</si>
  <si>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</si>
  <si>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</si>
  <si>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</si>
  <si>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</si>
  <si>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</si>
  <si>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</si>
  <si>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</si>
  <si>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</si>
  <si>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</si>
  <si>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</si>
  <si>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</si>
  <si>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</si>
  <si>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</si>
  <si>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</si>
  <si>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</si>
  <si>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</si>
  <si>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</si>
  <si>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</si>
  <si>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</si>
  <si>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</si>
  <si>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</si>
  <si>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</si>
  <si>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</si>
  <si>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</si>
  <si>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</si>
  <si>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</si>
  <si>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</si>
  <si>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</si>
  <si>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</si>
  <si>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</si>
  <si>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</si>
  <si>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</si>
  <si>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</si>
  <si>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</si>
  <si>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</si>
  <si>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</si>
  <si>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</si>
  <si>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</si>
  <si>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</si>
  <si>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</si>
  <si>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</si>
  <si>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</si>
  <si>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</si>
  <si>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</si>
  <si>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</si>
  <si>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</si>
  <si>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</si>
  <si>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</si>
  <si>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</si>
  <si>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</si>
  <si>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</si>
  <si>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</si>
  <si>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</si>
  <si>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</si>
  <si>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</si>
  <si>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</si>
  <si>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</si>
  <si>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</si>
  <si>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</si>
  <si>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</si>
  <si>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</si>
  <si>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</si>
  <si>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</si>
  <si>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</si>
  <si>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</si>
  <si>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</si>
  <si>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</si>
  <si>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</si>
  <si>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</si>
  <si>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</si>
  <si>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</si>
  <si>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</si>
  <si>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</si>
  <si>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</si>
  <si>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</si>
  <si>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</si>
  <si>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</si>
  <si>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</si>
  <si>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</si>
  <si>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</si>
  <si>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</si>
  <si>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</si>
  <si>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</si>
  <si>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</si>
  <si>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</si>
  <si>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</si>
  <si>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</si>
  <si>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</si>
  <si>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</si>
  <si>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</si>
  <si>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</si>
  <si>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</si>
  <si>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</si>
  <si>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</si>
  <si>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</si>
  <si>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</si>
  <si>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</si>
  <si>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</si>
  <si>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</si>
  <si>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</si>
  <si>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</si>
  <si>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</si>
  <si>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</si>
  <si>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</si>
  <si>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</si>
  <si>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</si>
  <si>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</si>
  <si>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</si>
  <si>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</si>
  <si>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</si>
  <si>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</si>
  <si>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</si>
  <si>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</si>
  <si>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</si>
  <si>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</si>
  <si>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</si>
  <si>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</si>
  <si>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</si>
  <si>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</si>
  <si>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</si>
  <si>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</si>
  <si>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</si>
  <si>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</si>
  <si>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</si>
  <si>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</si>
  <si>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</si>
  <si>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</si>
  <si>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</si>
  <si>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</si>
  <si>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</si>
  <si>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</si>
  <si>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</si>
  <si>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</si>
  <si>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</si>
  <si>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</si>
  <si>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</si>
  <si>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</si>
  <si>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</si>
  <si>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</si>
  <si>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</si>
  <si>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</si>
  <si>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</si>
  <si>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</si>
  <si>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</si>
  <si>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</si>
  <si>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</si>
  <si>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</si>
  <si>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</si>
  <si>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</si>
  <si>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</si>
  <si>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</si>
  <si>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</si>
  <si>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</si>
  <si>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</si>
  <si>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</si>
  <si>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</si>
  <si>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</si>
  <si>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</si>
  <si>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</si>
  <si>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</si>
  <si>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</si>
  <si>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</si>
  <si>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</si>
  <si>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</si>
  <si>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</si>
  <si>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</si>
  <si>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</si>
  <si>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</si>
  <si>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</si>
  <si>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</si>
  <si>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</si>
  <si>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</si>
  <si>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</si>
  <si>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</si>
  <si>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</si>
  <si>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</si>
  <si>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</si>
  <si>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</si>
  <si>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</si>
  <si>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</si>
  <si>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</si>
  <si>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</si>
  <si>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</si>
  <si>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</si>
  <si>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</si>
  <si>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</si>
  <si>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</si>
  <si>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</si>
  <si>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</si>
  <si>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</si>
  <si>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</si>
  <si>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</si>
  <si>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</si>
  <si>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</si>
  <si>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</si>
  <si>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</si>
  <si>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</si>
  <si>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</si>
  <si>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</si>
  <si>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</si>
  <si>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</si>
  <si>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</si>
  <si>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</si>
  <si>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</si>
  <si>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</si>
  <si>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</si>
  <si>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</si>
  <si>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</si>
  <si>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</si>
  <si>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</si>
  <si>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</si>
  <si>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</si>
  <si>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</si>
  <si>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</si>
  <si>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</si>
  <si>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</si>
  <si>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</si>
  <si>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</si>
  <si>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</si>
  <si>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</si>
  <si>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</si>
  <si>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</si>
  <si>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</si>
  <si>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</si>
  <si>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</si>
  <si>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</si>
  <si>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</si>
  <si>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</si>
  <si>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</si>
  <si>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</si>
  <si>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</si>
  <si>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</si>
  <si>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</si>
  <si>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</si>
  <si>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</si>
  <si>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</si>
  <si>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</si>
  <si>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</si>
  <si>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</si>
  <si>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</si>
  <si>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</si>
  <si>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</si>
  <si>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</si>
  <si>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</si>
  <si>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</si>
  <si>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</si>
  <si>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</si>
  <si>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</si>
  <si>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</si>
  <si>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</si>
  <si>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</si>
  <si>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</si>
  <si>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</si>
  <si>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</si>
  <si>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</si>
  <si>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</si>
  <si>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</si>
  <si>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</si>
  <si>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</si>
  <si>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</si>
  <si>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</si>
  <si>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</si>
  <si>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</si>
  <si>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</si>
  <si>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</si>
  <si>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</si>
  <si>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</si>
  <si>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</si>
  <si>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</si>
  <si>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</si>
  <si>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</si>
  <si>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</si>
  <si>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</si>
  <si>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</si>
  <si>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</si>
  <si>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</si>
  <si>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</si>
  <si>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</si>
  <si>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</si>
  <si>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</si>
  <si>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</si>
  <si>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</si>
  <si>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</si>
  <si>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</si>
  <si>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</si>
  <si>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</si>
  <si>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</si>
  <si>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</si>
  <si>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</si>
  <si>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</si>
  <si>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</si>
  <si>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</si>
  <si>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</si>
  <si>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</si>
  <si>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</si>
  <si>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</si>
  <si>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</si>
  <si>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</si>
  <si>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</si>
  <si>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</si>
  <si>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</si>
  <si>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</si>
  <si>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</si>
  <si>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</si>
  <si>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</si>
  <si>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</si>
  <si>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</si>
  <si>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</si>
  <si>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</si>
  <si>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</si>
  <si>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</si>
  <si>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</si>
  <si>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</si>
  <si>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</si>
  <si>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</si>
  <si>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</si>
  <si>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</si>
  <si>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</si>
  <si>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</si>
  <si>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</si>
  <si>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</si>
  <si>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</si>
  <si>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</si>
  <si>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</si>
  <si>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</si>
  <si>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</si>
  <si>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</si>
  <si>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</si>
  <si>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</si>
  <si>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</si>
  <si>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</si>
  <si>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</si>
  <si>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</si>
  <si>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</si>
  <si>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</si>
  <si>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</si>
  <si>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</si>
  <si>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</si>
  <si>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</si>
  <si>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</si>
  <si>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</si>
  <si>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</si>
  <si>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</si>
  <si>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</si>
  <si>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</si>
  <si>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</si>
  <si>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</si>
  <si>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</si>
  <si>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</si>
  <si>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</si>
  <si>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</si>
  <si>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</si>
  <si>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</si>
  <si>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</si>
  <si>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</si>
  <si>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</si>
  <si>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</si>
  <si>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</si>
  <si>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</si>
  <si>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</si>
  <si>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</si>
  <si>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</si>
  <si>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</si>
  <si>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</si>
  <si>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</si>
  <si>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</si>
  <si>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</si>
  <si>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</si>
  <si>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</si>
  <si>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</si>
  <si>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</si>
  <si>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</si>
  <si>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</si>
  <si>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</si>
  <si>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</si>
  <si>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</si>
  <si>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</si>
  <si>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</si>
  <si>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</si>
  <si>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</si>
  <si>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</si>
  <si>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</si>
  <si>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</si>
  <si>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</si>
  <si>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</si>
  <si>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</si>
  <si>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</si>
  <si>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</si>
  <si>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</si>
  <si>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</si>
  <si>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</si>
  <si>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</si>
  <si>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</si>
  <si>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</si>
  <si>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</si>
  <si>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</si>
  <si>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</si>
  <si>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</si>
  <si>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</si>
  <si>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</si>
  <si>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</si>
  <si>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</si>
  <si>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</si>
  <si>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</si>
  <si>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</si>
  <si>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</si>
  <si>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</si>
  <si>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</si>
  <si>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</si>
  <si>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</si>
  <si>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</si>
  <si>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</si>
  <si>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</si>
  <si>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</si>
  <si>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</si>
  <si>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</si>
  <si>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</si>
  <si>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</si>
  <si>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</si>
  <si>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</si>
  <si>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</si>
  <si>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</si>
  <si>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</si>
  <si>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</si>
  <si>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</si>
  <si>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</si>
  <si>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</si>
  <si>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</si>
  <si>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</si>
  <si>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</si>
  <si>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</si>
  <si>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</si>
  <si>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</si>
  <si>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</si>
  <si>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</si>
  <si>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</si>
  <si>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</si>
  <si>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</si>
  <si>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</si>
  <si>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</si>
  <si>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</si>
  <si>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</si>
  <si>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</si>
  <si>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</si>
  <si>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</si>
  <si>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</si>
  <si>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</si>
  <si>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</si>
  <si>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</si>
  <si>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</si>
  <si>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</si>
  <si>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</si>
  <si>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</si>
  <si>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</si>
  <si>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</si>
  <si>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</si>
  <si>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</si>
  <si>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</si>
  <si>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</si>
  <si>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</si>
  <si>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</si>
  <si>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</si>
  <si>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</si>
  <si>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</si>
  <si>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</si>
  <si>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</si>
  <si>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</si>
  <si>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</si>
  <si>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</si>
  <si>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</si>
  <si>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</si>
  <si>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</si>
  <si>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</si>
  <si>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</si>
  <si>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</si>
  <si>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</si>
  <si>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</si>
  <si>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</si>
  <si>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</si>
  <si>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</si>
  <si>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</si>
  <si>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</si>
  <si>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</si>
  <si>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</si>
  <si>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</si>
  <si>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</si>
  <si>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</si>
  <si>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</si>
  <si>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</si>
  <si>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</si>
  <si>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</si>
  <si>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</si>
  <si>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</si>
  <si>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</si>
  <si>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</si>
  <si>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</si>
  <si>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</si>
  <si>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</si>
  <si>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</si>
  <si>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</si>
  <si>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</si>
  <si>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</si>
  <si>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</si>
  <si>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</si>
  <si>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</si>
  <si>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</si>
  <si>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</si>
  <si>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</si>
  <si>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</si>
  <si>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</si>
  <si>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</si>
  <si>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</si>
  <si>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</si>
  <si>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</si>
  <si>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</si>
  <si>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</si>
  <si>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</si>
  <si>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</si>
  <si>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</si>
  <si>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</si>
  <si>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</si>
  <si>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</si>
  <si>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</si>
  <si>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</si>
  <si>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</si>
  <si>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</si>
  <si>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</si>
  <si>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</si>
  <si>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</si>
  <si>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</si>
  <si>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</si>
  <si>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</si>
  <si>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</si>
  <si>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</si>
  <si>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</si>
  <si>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</si>
  <si>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</si>
  <si>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</si>
  <si>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</si>
  <si>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</si>
  <si>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</si>
  <si>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</si>
  <si>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</si>
  <si>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</si>
  <si>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</si>
  <si>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</si>
  <si>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</si>
  <si>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</si>
  <si>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</si>
  <si>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</si>
  <si>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</si>
  <si>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</si>
  <si>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</si>
  <si>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</si>
  <si>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</si>
  <si>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</si>
  <si>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</si>
  <si>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</si>
  <si>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</si>
  <si>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</si>
  <si>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</si>
  <si>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</si>
  <si>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</si>
  <si>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</si>
  <si>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</si>
  <si>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</si>
  <si>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</si>
  <si>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</si>
  <si>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</si>
  <si>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</si>
  <si>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</si>
  <si>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</si>
  <si>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</si>
  <si>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</si>
  <si>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</si>
  <si>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</si>
  <si>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</si>
  <si>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</si>
  <si>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</si>
  <si>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</si>
  <si>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</si>
  <si>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</si>
  <si>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</si>
  <si>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</si>
  <si>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</si>
  <si>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</si>
  <si>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</si>
  <si>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</si>
  <si>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</si>
  <si>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</si>
  <si>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</si>
  <si>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</si>
  <si>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</si>
  <si>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</si>
  <si>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</si>
  <si>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</si>
  <si>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</si>
  <si>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</si>
  <si>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</si>
  <si>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</si>
  <si>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</si>
  <si>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</si>
  <si>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</si>
  <si>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</si>
  <si>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</si>
  <si>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</si>
  <si>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</si>
  <si>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</si>
  <si>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</si>
  <si>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</si>
  <si>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</si>
  <si>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</si>
  <si>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</si>
  <si>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</si>
  <si>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</si>
  <si>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</si>
  <si>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</si>
  <si>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</si>
  <si>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</si>
  <si>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</si>
  <si>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</si>
  <si>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</si>
  <si>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</si>
  <si>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</si>
  <si>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</si>
  <si>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</si>
  <si>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</si>
  <si>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</si>
  <si>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</si>
  <si>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</si>
  <si>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</si>
  <si>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</si>
  <si>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</si>
  <si>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</si>
  <si>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</si>
  <si>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</si>
  <si>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</si>
  <si>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</si>
  <si>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</si>
  <si>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</si>
  <si>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</si>
  <si>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</si>
  <si>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</si>
  <si>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</si>
  <si>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</si>
  <si>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</si>
  <si>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</si>
  <si>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</si>
  <si>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</si>
  <si>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</si>
  <si>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</si>
  <si>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</si>
  <si>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</si>
  <si>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</si>
  <si>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</si>
  <si>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</si>
  <si>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</si>
  <si>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</si>
  <si>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</si>
  <si>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</si>
  <si>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</si>
  <si>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</si>
  <si>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</si>
  <si>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</si>
  <si>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</si>
  <si>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</si>
  <si>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</si>
  <si>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</si>
  <si>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</si>
  <si>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</si>
  <si>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</si>
  <si>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</si>
  <si>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</si>
  <si>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</si>
  <si>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</si>
  <si>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</si>
  <si>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</si>
  <si>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</si>
  <si>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</si>
  <si>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</si>
  <si>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</si>
  <si>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</si>
  <si>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</si>
  <si>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</si>
  <si>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</si>
  <si>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</si>
  <si>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</si>
  <si>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</si>
  <si>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</si>
  <si>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</si>
  <si>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</si>
  <si>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</si>
  <si>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</si>
  <si>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</si>
  <si>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</si>
  <si>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</si>
  <si>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</si>
  <si>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</si>
  <si>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</si>
  <si>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</si>
  <si>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</si>
  <si>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</si>
  <si>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</si>
  <si>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</si>
  <si>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</si>
  <si>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</si>
  <si>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</si>
  <si>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</si>
  <si>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</si>
  <si>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</si>
  <si>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</si>
  <si>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</si>
  <si>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</si>
  <si>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</si>
  <si>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</si>
  <si>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</si>
  <si>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</si>
  <si>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</si>
  <si>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</si>
  <si>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</si>
  <si>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</si>
  <si>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</si>
  <si>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</si>
  <si>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</si>
  <si>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</si>
  <si>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</si>
  <si>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</si>
  <si>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</si>
  <si>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</si>
  <si>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</si>
  <si>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</si>
  <si>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</si>
  <si>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</si>
  <si>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</si>
  <si>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</si>
  <si>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</si>
  <si>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</si>
  <si>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</si>
  <si>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</si>
  <si>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</si>
  <si>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</si>
  <si>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</si>
  <si>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</si>
  <si>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</si>
  <si>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</si>
  <si>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</si>
  <si>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</si>
  <si>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</si>
  <si>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</si>
  <si>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</si>
  <si>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</si>
  <si>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</si>
  <si>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</si>
  <si>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</si>
  <si>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</si>
  <si>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</si>
  <si>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</si>
  <si>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</si>
  <si>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</si>
  <si>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</si>
  <si>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</si>
  <si>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</si>
  <si>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</si>
  <si>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</si>
  <si>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</si>
  <si>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</si>
  <si>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</si>
  <si>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</si>
  <si>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</si>
  <si>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</si>
  <si>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</si>
  <si>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</si>
  <si>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</si>
  <si>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</si>
  <si>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</si>
  <si>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</si>
  <si>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</si>
  <si>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</si>
  <si>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</si>
  <si>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</si>
  <si>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</si>
  <si>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</si>
  <si>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</si>
  <si>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</si>
  <si>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</si>
  <si>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</si>
  <si>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</si>
  <si>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</si>
  <si>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</si>
  <si>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</si>
  <si>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</si>
  <si>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</si>
  <si>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</si>
  <si>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</si>
  <si>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</si>
  <si>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</si>
  <si>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</si>
  <si>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</si>
  <si>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</si>
  <si>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</si>
  <si>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</si>
  <si>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</si>
  <si>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</si>
  <si>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</si>
  <si>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</si>
  <si>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</si>
  <si>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</si>
  <si>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</si>
  <si>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</si>
  <si>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</si>
  <si>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</si>
  <si>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</si>
  <si>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</si>
  <si>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</si>
  <si>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</si>
  <si>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</si>
  <si>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</si>
  <si>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</si>
  <si>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</si>
  <si>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</si>
  <si>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</si>
  <si>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</si>
  <si>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</si>
  <si>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</si>
  <si>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</si>
  <si>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</si>
  <si>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</si>
  <si>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</si>
  <si>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</si>
  <si>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</si>
  <si>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</si>
  <si>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</si>
  <si>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</si>
  <si>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</si>
  <si>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</si>
  <si>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</si>
  <si>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</si>
  <si>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</si>
  <si>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</si>
  <si>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</si>
  <si>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</si>
  <si>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</si>
  <si>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</si>
  <si>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</si>
  <si>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</si>
  <si>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</si>
  <si>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</si>
  <si>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</si>
  <si>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</si>
  <si>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</si>
  <si>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</si>
  <si>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</si>
  <si>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</si>
  <si>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</si>
  <si>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</si>
  <si>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</si>
  <si>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</si>
  <si>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</si>
  <si>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</si>
  <si>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</si>
  <si>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</si>
  <si>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</si>
  <si>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</si>
  <si>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</si>
  <si>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</si>
  <si>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</si>
  <si>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</si>
  <si>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</si>
  <si>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</si>
  <si>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</si>
  <si>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</si>
  <si>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</si>
  <si>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</si>
  <si>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</si>
  <si>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</si>
  <si>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</si>
  <si>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</si>
  <si>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</si>
  <si>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</si>
  <si>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</si>
  <si>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</si>
  <si>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</si>
  <si>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</si>
  <si>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</si>
  <si>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</si>
  <si>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</si>
  <si>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</si>
  <si>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</si>
  <si>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</si>
  <si>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</si>
  <si>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</si>
  <si>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</si>
  <si>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</si>
  <si>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</si>
  <si>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</si>
  <si>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</si>
  <si>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</si>
  <si>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</si>
  <si>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</si>
  <si>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</si>
  <si>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</si>
  <si>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</si>
  <si>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</si>
  <si>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</si>
  <si>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</si>
  <si>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</si>
  <si>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</si>
  <si>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</si>
  <si>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</si>
  <si>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</si>
  <si>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</si>
  <si>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</si>
  <si>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</si>
  <si>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</si>
  <si>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</si>
  <si>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</si>
  <si>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</si>
  <si>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</si>
  <si>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</si>
  <si>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</si>
  <si>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</si>
  <si>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</si>
  <si>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</si>
  <si>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</si>
  <si>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</si>
  <si>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</si>
  <si>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</si>
  <si>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</si>
  <si>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</si>
  <si>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</si>
  <si>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</si>
  <si>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</si>
  <si>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</si>
  <si>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</si>
  <si>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</si>
  <si>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</si>
  <si>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</si>
  <si>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</si>
  <si>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</si>
  <si>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</si>
  <si>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</si>
  <si>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</si>
  <si>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</si>
  <si>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</si>
  <si>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</si>
  <si>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</si>
  <si>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</si>
  <si>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</si>
  <si>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</si>
  <si>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</si>
  <si>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</si>
  <si>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</si>
  <si>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</si>
  <si>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</si>
  <si>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</si>
  <si>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</si>
  <si>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</si>
  <si>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</si>
  <si>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</si>
  <si>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</si>
  <si>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</si>
  <si>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</si>
  <si>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</si>
  <si>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</si>
  <si>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</si>
  <si>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</si>
  <si>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</si>
  <si>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</si>
  <si>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</si>
  <si>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</si>
  <si>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</si>
  <si>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</si>
  <si>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</si>
  <si>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</si>
  <si>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</si>
  <si>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</si>
  <si>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</si>
  <si>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</si>
  <si>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</si>
  <si>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</si>
  <si>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</si>
  <si>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</si>
  <si>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</si>
  <si>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</si>
  <si>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</si>
  <si>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</si>
  <si>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</si>
  <si>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</si>
  <si>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</si>
  <si>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</si>
  <si>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</si>
  <si>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</si>
  <si>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</si>
  <si>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</si>
  <si>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</si>
  <si>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</si>
  <si>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</si>
  <si>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</si>
  <si>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</si>
  <si>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</si>
  <si>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</si>
  <si>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</si>
  <si>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</si>
  <si>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</si>
  <si>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</si>
  <si>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</si>
  <si>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</si>
  <si>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</si>
  <si>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</si>
  <si>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</si>
  <si>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</si>
  <si>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</si>
  <si>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</si>
  <si>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</si>
  <si>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</si>
  <si>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</si>
  <si>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</si>
  <si>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</si>
  <si>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</si>
  <si>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</si>
  <si>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</si>
  <si>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</si>
  <si>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</si>
  <si>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</si>
  <si>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</si>
  <si>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</si>
  <si>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</si>
  <si>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</si>
  <si>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</si>
  <si>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</si>
  <si>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</si>
  <si>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</si>
  <si>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</si>
  <si>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</si>
  <si>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</si>
  <si>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</si>
  <si>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</si>
  <si>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</si>
  <si>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</si>
  <si>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</si>
  <si>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</si>
  <si>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</si>
  <si>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</si>
  <si>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</si>
  <si>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</si>
  <si>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</si>
  <si>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</si>
  <si>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</si>
  <si>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</si>
  <si>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</si>
  <si>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</si>
  <si>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</si>
  <si>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</si>
  <si>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</si>
  <si>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</si>
  <si>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</si>
  <si>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</si>
  <si>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</si>
  <si>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</si>
  <si>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</si>
  <si>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</si>
  <si>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</si>
  <si>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</si>
  <si>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</si>
  <si>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</si>
  <si>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</si>
  <si>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</si>
  <si>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</si>
  <si>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</si>
  <si>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</si>
  <si>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</si>
  <si>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</si>
  <si>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</si>
  <si>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</si>
  <si>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</si>
  <si>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</si>
  <si>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</si>
  <si>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</si>
  <si>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</si>
  <si>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</si>
  <si>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</si>
  <si>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</si>
  <si>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</si>
  <si>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</si>
  <si>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</si>
  <si>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</si>
  <si>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</si>
  <si>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</si>
  <si>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</si>
  <si>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</si>
  <si>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</si>
  <si>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</si>
  <si>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</si>
  <si>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</si>
  <si>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</si>
  <si>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</si>
  <si>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</si>
  <si>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</si>
  <si>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</si>
  <si>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</si>
  <si>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</si>
  <si>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</si>
  <si>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</si>
  <si>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</si>
  <si>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</si>
  <si>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</si>
  <si>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</si>
  <si>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</si>
  <si>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</si>
  <si>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</si>
  <si>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</si>
  <si>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</si>
  <si>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</si>
  <si>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</si>
  <si>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</si>
  <si>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</si>
  <si>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</si>
  <si>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</si>
  <si>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</si>
  <si>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</si>
  <si>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</si>
  <si>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</si>
  <si>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</si>
  <si>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</si>
  <si>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</si>
  <si>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</si>
  <si>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</si>
  <si>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</si>
  <si>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</si>
  <si>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</si>
  <si>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</si>
  <si>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</si>
  <si>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</si>
  <si>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</si>
  <si>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</si>
  <si>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</si>
  <si>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</si>
  <si>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</si>
  <si>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</si>
  <si>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</si>
  <si>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</si>
  <si>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</si>
  <si>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</si>
  <si>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</si>
  <si>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</si>
  <si>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</si>
  <si>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</si>
  <si>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</si>
  <si>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</si>
  <si>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</si>
  <si>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</si>
  <si>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</si>
  <si>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</si>
  <si>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</si>
  <si>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</si>
  <si>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</si>
  <si>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</si>
  <si>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</si>
  <si>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</si>
  <si>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</si>
  <si>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</si>
  <si>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</si>
  <si>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</si>
  <si>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</si>
  <si>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</si>
  <si>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</si>
  <si>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</si>
  <si>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</si>
  <si>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</si>
  <si>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</si>
  <si>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</si>
  <si>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</si>
  <si>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</si>
  <si>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</si>
  <si>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</si>
  <si>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</si>
  <si>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</si>
  <si>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</si>
  <si>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</si>
  <si>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</si>
  <si>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</si>
  <si>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</si>
  <si>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</si>
  <si>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</si>
  <si>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</si>
  <si>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</si>
  <si>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</si>
  <si>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</si>
  <si>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</si>
  <si>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</si>
  <si>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</si>
  <si>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</si>
  <si>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</si>
  <si>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</si>
  <si>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</si>
  <si>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</si>
  <si>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</si>
  <si>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</si>
  <si>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</si>
  <si>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</si>
  <si>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</si>
  <si>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</si>
  <si>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</si>
  <si>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</si>
  <si>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</si>
  <si>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</si>
  <si>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</si>
  <si>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</si>
  <si>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</si>
  <si>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</si>
  <si>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</si>
  <si>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</si>
  <si>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</si>
  <si>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</si>
  <si>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</si>
  <si>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</si>
  <si>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</si>
  <si>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</si>
  <si>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</si>
  <si>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</si>
  <si>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</si>
  <si>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</si>
  <si>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</si>
  <si>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</si>
  <si>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</si>
  <si>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</si>
  <si>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</si>
  <si>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</si>
  <si>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</si>
  <si>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</si>
  <si>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</si>
  <si>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</si>
  <si>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</si>
  <si>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</si>
  <si>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</si>
  <si>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</si>
  <si>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</si>
  <si>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</si>
  <si>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</si>
  <si>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</si>
  <si>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</si>
  <si>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</si>
  <si>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</si>
  <si>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</si>
  <si>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</si>
  <si>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</si>
  <si>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</si>
  <si>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</si>
  <si>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</si>
  <si>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</si>
  <si>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</si>
  <si>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</si>
  <si>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</si>
  <si>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</si>
  <si>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</si>
  <si>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</si>
  <si>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</si>
  <si>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</si>
  <si>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</si>
  <si>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</si>
  <si>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</si>
  <si>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</si>
  <si>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</si>
  <si>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</si>
  <si>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</si>
  <si>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</si>
  <si>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</si>
  <si>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</si>
  <si>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</si>
  <si>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</si>
  <si>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</si>
  <si>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</si>
  <si>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</si>
  <si>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</si>
  <si>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</si>
  <si>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</si>
  <si>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</si>
  <si>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</si>
  <si>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</si>
  <si>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</si>
  <si>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</si>
  <si>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</si>
  <si>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</si>
  <si>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</si>
  <si>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</si>
  <si>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</si>
  <si>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</si>
  <si>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</si>
  <si>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</si>
  <si>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</si>
  <si>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</si>
  <si>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</si>
  <si>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</si>
  <si>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</si>
  <si>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</si>
  <si>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</si>
  <si>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</si>
  <si>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</si>
  <si>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</si>
  <si>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</si>
  <si>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</si>
  <si>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</si>
  <si>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</si>
  <si>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</si>
  <si>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</si>
  <si>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</si>
  <si>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</si>
  <si>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</si>
  <si>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</si>
  <si>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</si>
  <si>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</si>
  <si>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</si>
  <si>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</si>
  <si>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</si>
  <si>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</si>
  <si>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</si>
  <si>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</si>
  <si>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</si>
  <si>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</si>
  <si>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</si>
  <si>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</si>
  <si>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</si>
  <si>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</si>
  <si>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</si>
  <si>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</si>
  <si>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</si>
  <si>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</si>
  <si>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</si>
  <si>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</si>
  <si>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</si>
  <si>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</si>
  <si>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</si>
  <si>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</si>
  <si>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</si>
  <si>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</si>
  <si>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</si>
  <si>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</si>
  <si>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</si>
  <si>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</si>
  <si>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</si>
  <si>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</si>
  <si>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</si>
  <si>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</si>
  <si>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</si>
  <si>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</si>
  <si>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</si>
  <si>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</si>
  <si>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</si>
  <si>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</si>
  <si>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</si>
  <si>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</si>
  <si>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</si>
  <si>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</si>
  <si>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</si>
  <si>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</si>
  <si>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</si>
  <si>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</si>
  <si>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</si>
  <si>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</si>
  <si>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</si>
  <si>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</si>
  <si>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</si>
  <si>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</si>
  <si>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</si>
  <si>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</si>
  <si>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</si>
  <si>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</si>
  <si>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</si>
  <si>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</si>
  <si>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</si>
  <si>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</si>
  <si>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</si>
  <si>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</si>
  <si>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</si>
  <si>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</si>
  <si>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</si>
  <si>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</si>
  <si>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</si>
  <si>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</si>
  <si>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</si>
  <si>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</si>
  <si>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</si>
  <si>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</si>
  <si>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</si>
  <si>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</si>
  <si>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</si>
  <si>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</si>
  <si>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</si>
  <si>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</si>
  <si>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</si>
  <si>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</si>
  <si>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</si>
  <si>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</si>
  <si>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</si>
  <si>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</si>
  <si>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</si>
  <si>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</si>
  <si>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</si>
  <si>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</si>
  <si>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</si>
  <si>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</si>
  <si>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</si>
  <si>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</si>
  <si>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</si>
  <si>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</si>
  <si>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</si>
  <si>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</si>
  <si>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</si>
  <si>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</si>
  <si>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</si>
  <si>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</si>
  <si>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</si>
  <si>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</si>
  <si>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</si>
  <si>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</si>
  <si>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</si>
  <si>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</si>
  <si>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</si>
  <si>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</si>
  <si>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</si>
  <si>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</si>
  <si>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</si>
  <si>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</si>
  <si>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</si>
  <si>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</si>
  <si>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</si>
  <si>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</si>
  <si>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</si>
  <si>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</si>
  <si>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</si>
  <si>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</si>
  <si>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</si>
  <si>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</si>
  <si>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</si>
  <si>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</si>
  <si>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</si>
  <si>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</si>
  <si>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</si>
  <si>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</si>
  <si>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</si>
  <si>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</si>
  <si>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</si>
  <si>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</si>
  <si>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</si>
  <si>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</si>
  <si>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</si>
  <si>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</si>
  <si>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</si>
  <si>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</si>
  <si>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</si>
  <si>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</si>
  <si>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</si>
  <si>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</si>
  <si>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</si>
  <si>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</si>
  <si>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</si>
  <si>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</si>
  <si>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</si>
  <si>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</si>
  <si>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</si>
  <si>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</si>
  <si>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</si>
  <si>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</si>
  <si>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</si>
  <si>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</si>
  <si>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</si>
  <si>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</si>
  <si>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</si>
  <si>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</si>
  <si>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</si>
  <si>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</si>
  <si>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</si>
  <si>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</si>
  <si>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</si>
  <si>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</si>
  <si>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</si>
  <si>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</si>
  <si>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</si>
  <si>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</si>
  <si>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</si>
  <si>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</si>
  <si>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</si>
  <si>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</si>
  <si>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</si>
  <si>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</si>
  <si>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</si>
  <si>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</si>
  <si>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</si>
  <si>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</si>
  <si>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</si>
  <si>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</si>
  <si>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</si>
  <si>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</si>
  <si>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</si>
  <si>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</si>
  <si>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</si>
  <si>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</si>
  <si>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</si>
  <si>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</si>
  <si>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</si>
  <si>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</si>
  <si>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</si>
  <si>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</si>
  <si>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</si>
  <si>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</si>
  <si>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</si>
  <si>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</si>
  <si>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</si>
  <si>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</si>
  <si>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</si>
  <si>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</si>
  <si>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</si>
  <si>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</si>
  <si>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</si>
  <si>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</si>
  <si>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</si>
  <si>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</si>
  <si>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</si>
  <si>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</si>
  <si>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</si>
  <si>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</si>
  <si>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</si>
  <si>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</si>
  <si>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</si>
  <si>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</si>
  <si>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</si>
  <si>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</si>
  <si>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</si>
  <si>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</si>
  <si>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</si>
  <si>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</si>
  <si>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</si>
  <si>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</si>
  <si>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</si>
  <si>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</si>
  <si>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</si>
  <si>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</si>
  <si>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</si>
  <si>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</si>
  <si>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</si>
  <si>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</si>
  <si>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</si>
  <si>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</si>
  <si>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</si>
  <si>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</si>
  <si>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</si>
  <si>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</si>
  <si>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</si>
  <si>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</si>
  <si>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</si>
  <si>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</si>
  <si>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</si>
  <si>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</si>
  <si>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</si>
  <si>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</si>
  <si>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</si>
  <si>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</si>
  <si>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</si>
  <si>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</si>
  <si>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</si>
  <si>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</si>
  <si>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</si>
  <si>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</si>
  <si>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</si>
  <si>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</si>
  <si>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</si>
  <si>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</si>
  <si>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</si>
  <si>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</si>
  <si>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</si>
  <si>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</si>
  <si>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</si>
  <si>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</si>
  <si>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</si>
  <si>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</si>
  <si>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</si>
  <si>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</si>
  <si>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</si>
  <si>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</si>
  <si>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</si>
  <si>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</si>
  <si>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</si>
  <si>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</si>
  <si>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</si>
  <si>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</si>
  <si>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</si>
  <si>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</si>
  <si>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</si>
  <si>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</si>
  <si>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</si>
  <si>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</si>
  <si>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</si>
  <si>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</si>
  <si>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</si>
  <si>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</si>
  <si>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</si>
  <si>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</si>
  <si>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</si>
  <si>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</si>
  <si>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</si>
  <si>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</si>
  <si>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</si>
  <si>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</si>
  <si>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</si>
  <si>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</si>
  <si>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</si>
  <si>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</si>
  <si>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</si>
  <si>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</si>
  <si>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</si>
  <si>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</si>
  <si>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</si>
  <si>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</si>
  <si>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</si>
  <si>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</si>
  <si>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</si>
  <si>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</si>
  <si>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</si>
  <si>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</si>
  <si>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</si>
  <si>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</si>
  <si>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</si>
  <si>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</si>
  <si>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</si>
  <si>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</si>
  <si>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</si>
  <si>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</si>
  <si>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</si>
  <si>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</si>
  <si>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</si>
  <si>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</si>
  <si>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</si>
  <si>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</si>
  <si>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</si>
  <si>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</si>
  <si>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</si>
  <si>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</si>
  <si>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</si>
  <si>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</si>
  <si>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</si>
  <si>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</si>
  <si>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</si>
  <si>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</si>
  <si>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</si>
  <si>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</si>
  <si>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</si>
  <si>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</si>
  <si>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</si>
  <si>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</si>
  <si>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</si>
  <si>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</si>
  <si>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</si>
  <si>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</si>
  <si>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</si>
  <si>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</si>
  <si>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</si>
  <si>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</si>
  <si>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</si>
  <si>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</si>
  <si>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</si>
  <si>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</si>
  <si>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</si>
  <si>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</si>
  <si>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</si>
  <si>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</si>
  <si>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</si>
  <si>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</si>
  <si>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</si>
  <si>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</si>
  <si>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</si>
  <si>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</si>
  <si>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</si>
  <si>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</si>
  <si>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</si>
  <si>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</si>
  <si>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</si>
  <si>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</si>
  <si>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</si>
  <si>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</si>
  <si>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</si>
  <si>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</si>
  <si>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</si>
  <si>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</si>
  <si>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</si>
  <si>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</si>
  <si>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</si>
  <si>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</si>
  <si>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</si>
  <si>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</si>
  <si>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</si>
  <si>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</si>
  <si>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</si>
  <si>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</si>
  <si>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</si>
  <si>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</si>
  <si>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</si>
  <si>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</si>
  <si>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</si>
  <si>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</si>
  <si>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</si>
  <si>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</si>
  <si>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</si>
  <si>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</si>
  <si>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</si>
  <si>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</si>
  <si>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</si>
  <si>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</si>
  <si>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</si>
  <si>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</si>
  <si>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</si>
  <si>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</si>
  <si>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</si>
  <si>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</si>
  <si>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</si>
  <si>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</si>
  <si>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</si>
  <si>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</si>
  <si>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</si>
  <si>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</si>
  <si>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</si>
  <si>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</si>
  <si>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</si>
  <si>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</si>
  <si>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</si>
  <si>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</si>
  <si>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</si>
  <si>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</si>
  <si>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</si>
  <si>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</si>
  <si>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</si>
  <si>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</si>
  <si>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</si>
  <si>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</si>
  <si>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</si>
  <si>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</si>
  <si>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</si>
  <si>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</si>
  <si>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</si>
  <si>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</si>
  <si>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</si>
  <si>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</si>
  <si>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</si>
  <si>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</si>
  <si>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</si>
  <si>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</si>
  <si>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</si>
  <si>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</si>
  <si>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</si>
  <si>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</si>
  <si>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</si>
  <si>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</si>
  <si>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</si>
  <si>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</si>
  <si>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</si>
  <si>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</si>
  <si>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</si>
  <si>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</si>
  <si>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</si>
  <si>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</si>
  <si>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</si>
  <si>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</si>
  <si>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</si>
  <si>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</si>
  <si>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</si>
  <si>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</si>
  <si>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</si>
  <si>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</si>
  <si>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</si>
  <si>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</si>
  <si>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</si>
  <si>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</si>
  <si>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</si>
  <si>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</si>
  <si>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</si>
  <si>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</si>
  <si>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</si>
  <si>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</si>
  <si>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</si>
  <si>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</si>
  <si>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</si>
  <si>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</si>
  <si>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</si>
  <si>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</si>
  <si>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</si>
  <si>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</si>
  <si>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</si>
  <si>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</si>
  <si>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</si>
  <si>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</si>
  <si>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</si>
  <si>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</si>
  <si>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</si>
  <si>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</si>
  <si>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</si>
  <si>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</si>
  <si>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</si>
  <si>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</si>
  <si>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</si>
  <si>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</si>
  <si>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</si>
  <si>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</si>
  <si>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</si>
  <si>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</si>
  <si>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</si>
  <si>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</si>
  <si>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</si>
  <si>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</si>
  <si>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</si>
  <si>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</si>
  <si>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</si>
  <si>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</si>
  <si>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</si>
  <si>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</si>
  <si>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</si>
  <si>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</si>
  <si>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</si>
  <si>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</si>
  <si>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</si>
  <si>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</si>
  <si>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</si>
  <si>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</si>
  <si>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</si>
  <si>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</si>
  <si>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</si>
  <si>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</si>
  <si>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</si>
  <si>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</si>
  <si>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</si>
  <si>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</si>
  <si>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</si>
  <si>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</si>
  <si>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</si>
  <si>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</si>
  <si>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</si>
  <si>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</si>
  <si>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</si>
  <si>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</si>
  <si>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</si>
  <si>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</si>
  <si>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</si>
  <si>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</si>
  <si>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</si>
  <si>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</si>
  <si>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</si>
  <si>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</si>
  <si>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</si>
  <si>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</si>
  <si>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</si>
  <si>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</si>
  <si>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</si>
  <si>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</si>
  <si>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</si>
  <si>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</si>
  <si>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</si>
  <si>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</si>
  <si>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</si>
  <si>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</si>
  <si>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</si>
  <si>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</si>
  <si>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</si>
  <si>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</si>
  <si>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</si>
  <si>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</si>
  <si>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</si>
  <si>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</si>
  <si>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</si>
  <si>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</si>
  <si>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</si>
  <si>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</si>
  <si>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</si>
  <si>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</si>
  <si>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</si>
  <si>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</si>
  <si>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</si>
  <si>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</si>
  <si>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</si>
  <si>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</si>
  <si>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</si>
  <si>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</si>
  <si>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</si>
  <si>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</si>
  <si>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</si>
  <si>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</si>
  <si>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</si>
  <si>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</si>
  <si>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</si>
  <si>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</si>
  <si>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</si>
  <si>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</si>
  <si>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</si>
  <si>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</si>
  <si>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</si>
  <si>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</si>
  <si>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</si>
  <si>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</si>
  <si>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</si>
  <si>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</si>
  <si>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</si>
  <si>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</si>
  <si>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</si>
  <si>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</si>
  <si>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</si>
  <si>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</si>
  <si>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</si>
  <si>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</si>
  <si>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</si>
  <si>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</si>
  <si>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</si>
  <si>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</si>
  <si>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</si>
  <si>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</si>
  <si>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</si>
  <si>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</si>
  <si>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</si>
  <si>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</si>
  <si>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</si>
  <si>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</si>
  <si>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</si>
  <si>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</si>
  <si>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</si>
  <si>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</si>
  <si>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</si>
  <si>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</si>
  <si>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</si>
  <si>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</si>
  <si>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</si>
  <si>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</si>
  <si>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</si>
  <si>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</si>
  <si>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</si>
  <si>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</si>
  <si>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</si>
  <si>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</si>
  <si>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</si>
  <si>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</si>
  <si>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</si>
  <si>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</si>
  <si>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</si>
  <si>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</si>
  <si>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</si>
  <si>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</si>
  <si>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</si>
  <si>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</si>
  <si>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</si>
  <si>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</si>
  <si>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</si>
  <si>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</si>
  <si>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</si>
  <si>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</si>
  <si>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</si>
  <si>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</si>
  <si>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</si>
  <si>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</si>
  <si>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</si>
  <si>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</si>
  <si>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</si>
  <si>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</si>
  <si>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</si>
  <si>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</si>
  <si>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</si>
  <si>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</si>
  <si>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</si>
  <si>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</si>
  <si>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</si>
  <si>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</si>
  <si>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</si>
  <si>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</si>
  <si>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</si>
  <si>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</si>
  <si>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</si>
  <si>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</si>
  <si>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</si>
  <si>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</si>
  <si>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</si>
  <si>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</si>
  <si>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</si>
  <si>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</si>
  <si>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</si>
  <si>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</si>
  <si>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</si>
  <si>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</si>
  <si>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</si>
  <si>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</si>
  <si>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</si>
  <si>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</si>
  <si>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</si>
  <si>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</si>
  <si>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</si>
  <si>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</si>
  <si>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</si>
  <si>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</si>
  <si>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</si>
  <si>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</si>
  <si>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</si>
  <si>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</si>
  <si>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</si>
  <si>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</si>
  <si>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</si>
  <si>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</si>
  <si>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</si>
  <si>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</si>
  <si>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</si>
  <si>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</si>
  <si>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</si>
  <si>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</si>
  <si>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</si>
  <si>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</si>
  <si>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</si>
  <si>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</si>
  <si>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</si>
  <si>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</si>
  <si>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</si>
  <si>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</si>
  <si>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</si>
  <si>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</si>
  <si>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</si>
  <si>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</si>
  <si>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</si>
  <si>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</si>
  <si>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</si>
  <si>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</si>
  <si>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</si>
  <si>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</si>
  <si>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</si>
  <si>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</si>
  <si>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</si>
  <si>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</si>
  <si>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</si>
  <si>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</si>
  <si>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</si>
  <si>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</si>
  <si>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</si>
  <si>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</si>
  <si>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</si>
  <si>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</si>
  <si>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</si>
  <si>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</si>
  <si>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</si>
  <si>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</si>
  <si>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</si>
  <si>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</si>
  <si>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</si>
  <si>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</si>
  <si>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</si>
  <si>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</si>
  <si>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</si>
  <si>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</si>
  <si>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</si>
  <si>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</si>
  <si>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</si>
  <si>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</si>
  <si>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</si>
  <si>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</si>
  <si>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</si>
  <si>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</si>
  <si>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</si>
  <si>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</si>
  <si>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</si>
  <si>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</si>
  <si>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</si>
  <si>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</si>
  <si>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</si>
  <si>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</si>
  <si>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</si>
  <si>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</si>
  <si>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</si>
  <si>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</si>
  <si>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</si>
  <si>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</si>
  <si>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</si>
  <si>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</si>
  <si>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</si>
  <si>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</si>
  <si>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</si>
  <si>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</si>
  <si>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</si>
  <si>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</si>
  <si>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</si>
  <si>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</si>
  <si>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</si>
  <si>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</si>
  <si>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</si>
  <si>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</si>
  <si>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</si>
  <si>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</si>
  <si>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</si>
  <si>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</si>
  <si>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</si>
  <si>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</si>
  <si>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</si>
  <si>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</si>
  <si>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</si>
  <si>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</si>
  <si>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</si>
  <si>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</si>
  <si>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</si>
  <si>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</si>
  <si>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</si>
  <si>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</si>
  <si>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</si>
  <si>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</si>
  <si>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</si>
  <si>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</si>
  <si>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</si>
  <si>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</si>
  <si>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</si>
  <si>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</si>
  <si>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</si>
  <si>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</si>
  <si>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</si>
  <si>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</si>
  <si>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</si>
  <si>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</si>
  <si>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</si>
  <si>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</si>
  <si>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</si>
  <si>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</si>
  <si>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</si>
  <si>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</si>
  <si>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</si>
  <si>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</si>
  <si>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</si>
  <si>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</si>
  <si>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</si>
  <si>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</si>
  <si>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</si>
  <si>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</si>
  <si>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</si>
  <si>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</si>
  <si>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</si>
  <si>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</si>
  <si>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</si>
  <si>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</si>
  <si>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</si>
  <si>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</si>
  <si>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</si>
  <si>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</si>
  <si>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</si>
  <si>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</si>
  <si>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</si>
  <si>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</si>
  <si>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</si>
  <si>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</si>
  <si>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</si>
  <si>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</si>
  <si>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</si>
  <si>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</si>
  <si>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</si>
  <si>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</si>
  <si>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</si>
  <si>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</si>
  <si>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</si>
  <si>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</si>
  <si>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</si>
  <si>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</si>
  <si>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</si>
  <si>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</si>
  <si>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</si>
  <si>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</si>
  <si>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</si>
  <si>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</si>
  <si>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</si>
  <si>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</si>
  <si>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</si>
  <si>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</si>
  <si>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</si>
  <si>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</si>
  <si>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</si>
  <si>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</si>
  <si>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</si>
  <si>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</si>
  <si>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</si>
  <si>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</si>
  <si>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</si>
  <si>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</si>
  <si>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</si>
  <si>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</si>
  <si>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</si>
  <si>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</si>
  <si>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</si>
  <si>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</si>
  <si>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</si>
  <si>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</si>
  <si>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</si>
  <si>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</si>
  <si>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</si>
  <si>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</si>
  <si>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</si>
  <si>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</si>
  <si>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</si>
  <si>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</si>
  <si>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</si>
  <si>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</si>
  <si>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</si>
  <si>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</si>
  <si>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</si>
  <si>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</si>
  <si>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</si>
  <si>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</si>
  <si>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</si>
  <si>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</si>
  <si>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</si>
  <si>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</si>
  <si>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</si>
  <si>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</si>
  <si>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</si>
  <si>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</si>
  <si>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</si>
  <si>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</si>
  <si>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</si>
  <si>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</si>
  <si>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</si>
  <si>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</si>
  <si>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</si>
  <si>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</si>
  <si>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</si>
  <si>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</si>
  <si>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</si>
  <si>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</si>
  <si>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</si>
  <si>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</si>
  <si>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</si>
  <si>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</si>
  <si>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</si>
  <si>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</si>
  <si>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</si>
  <si>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</si>
  <si>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</si>
  <si>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</si>
  <si>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</si>
  <si>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</si>
  <si>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</si>
  <si>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</si>
  <si>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</si>
  <si>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</si>
  <si>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</si>
  <si>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</si>
  <si>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</si>
  <si>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</si>
  <si>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</si>
  <si>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</si>
  <si>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</si>
  <si>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</si>
  <si>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</si>
  <si>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</si>
  <si>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</si>
  <si>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</si>
  <si>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</si>
  <si>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</si>
  <si>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</si>
  <si>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</si>
  <si>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</si>
  <si>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</si>
  <si>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</si>
  <si>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</si>
  <si>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</si>
  <si>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</si>
  <si>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</si>
  <si>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</si>
  <si>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</si>
  <si>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</si>
  <si>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</si>
  <si>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</si>
  <si>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</si>
  <si>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</si>
  <si>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</si>
  <si>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</si>
  <si>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</si>
  <si>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</si>
  <si>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</si>
  <si>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</si>
  <si>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</si>
  <si>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</si>
  <si>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</si>
  <si>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</si>
  <si>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</si>
  <si>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</si>
  <si>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</si>
  <si>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</si>
  <si>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</si>
  <si>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</si>
  <si>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</si>
  <si>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</si>
  <si>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</si>
  <si>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</si>
  <si>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</si>
  <si>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</si>
  <si>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</si>
  <si>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</si>
  <si>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</si>
  <si>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</si>
  <si>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</si>
  <si>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</si>
  <si>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</si>
  <si>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</si>
  <si>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</si>
  <si>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</si>
  <si>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</si>
  <si>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</si>
  <si>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</si>
  <si>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</si>
  <si>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</si>
  <si>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</si>
  <si>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</si>
  <si>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</si>
  <si>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</si>
  <si>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</si>
  <si>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</si>
  <si>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</si>
  <si>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</si>
  <si>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</si>
  <si>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</si>
  <si>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</si>
  <si>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</si>
  <si>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</si>
  <si>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</si>
  <si>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</si>
  <si>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</si>
  <si>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</si>
  <si>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</si>
  <si>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</si>
  <si>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</si>
  <si>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</si>
  <si>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</si>
  <si>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</si>
  <si>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</si>
  <si>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</si>
  <si>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</si>
  <si>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</si>
  <si>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</si>
  <si>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</si>
  <si>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</si>
  <si>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</si>
  <si>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</si>
  <si>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</si>
  <si>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</si>
  <si>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</si>
  <si>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</si>
  <si>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</si>
  <si>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</si>
  <si>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</si>
  <si>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</si>
  <si>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</si>
  <si>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</si>
  <si>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</si>
  <si>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</si>
  <si>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</si>
  <si>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</si>
  <si>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</si>
  <si>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</si>
  <si>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</si>
  <si>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</si>
  <si>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</si>
  <si>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</si>
  <si>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</si>
  <si>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</si>
  <si>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</si>
  <si>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</si>
  <si>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</si>
  <si>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</si>
  <si>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</si>
  <si>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</si>
  <si>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</si>
  <si>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</si>
  <si>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</si>
  <si>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</si>
  <si>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</si>
  <si>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</si>
  <si>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</si>
  <si>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</si>
  <si>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</si>
  <si>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</si>
  <si>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</si>
  <si>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</si>
  <si>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</si>
  <si>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</si>
  <si>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</si>
  <si>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</si>
  <si>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</si>
  <si>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</si>
  <si>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</si>
  <si>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</si>
  <si>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</si>
  <si>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</si>
  <si>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</si>
  <si>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</si>
  <si>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</si>
  <si>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</si>
  <si>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</si>
  <si>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</si>
  <si>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</si>
  <si>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</si>
  <si>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</si>
  <si>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</si>
  <si>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</si>
  <si>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</si>
  <si>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</si>
  <si>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</si>
  <si>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</si>
  <si>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</si>
  <si>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</si>
  <si>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</si>
  <si>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</si>
  <si>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</si>
  <si>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</si>
  <si>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</si>
  <si>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</si>
  <si>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</si>
  <si>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</si>
  <si>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</si>
  <si>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</si>
  <si>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</si>
  <si>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</si>
  <si>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</si>
  <si>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</si>
  <si>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</si>
  <si>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</si>
  <si>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</si>
  <si>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</si>
  <si>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</si>
  <si>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</si>
  <si>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</si>
  <si>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</si>
  <si>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</si>
  <si>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</si>
  <si>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</si>
  <si>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</si>
  <si>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</si>
  <si>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</si>
  <si>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</si>
  <si>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</si>
  <si>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</si>
  <si>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</si>
  <si>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</si>
  <si>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</si>
  <si>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</si>
  <si>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</si>
  <si>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</si>
  <si>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</si>
  <si>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</si>
  <si>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</si>
  <si>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</si>
  <si>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</si>
  <si>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</si>
  <si>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</si>
  <si>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</si>
  <si>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</si>
  <si>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</si>
  <si>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</si>
  <si>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</si>
  <si>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</si>
  <si>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</si>
  <si>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</si>
  <si>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</si>
  <si>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</si>
  <si>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</si>
  <si>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</si>
  <si>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</si>
  <si>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</si>
  <si>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</si>
  <si>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</si>
  <si>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</si>
  <si>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</si>
  <si>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</si>
  <si>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</si>
  <si>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</si>
  <si>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</si>
  <si>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</si>
  <si>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</si>
  <si>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</si>
  <si>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</si>
  <si>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</si>
  <si>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</si>
  <si>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</si>
  <si>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</si>
  <si>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</si>
  <si>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</si>
  <si>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</si>
  <si>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</si>
  <si>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</si>
  <si>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</si>
  <si>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</si>
  <si>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</si>
  <si>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</si>
  <si>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</si>
  <si>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</si>
  <si>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</si>
  <si>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</si>
  <si>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</si>
  <si>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</si>
  <si>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</si>
  <si>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</si>
  <si>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</si>
  <si>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</si>
  <si>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</si>
  <si>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</si>
  <si>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</si>
  <si>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</si>
  <si>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</si>
  <si>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</si>
  <si>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</si>
  <si>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</si>
  <si>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</si>
  <si>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</si>
  <si>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</si>
  <si>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</si>
  <si>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</si>
  <si>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</si>
  <si>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</si>
  <si>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</si>
  <si>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</si>
  <si>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</si>
  <si>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</si>
  <si>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</si>
  <si>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</si>
  <si>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</si>
  <si>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</si>
  <si>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</si>
  <si>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</si>
  <si>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</si>
  <si>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</si>
  <si>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</si>
  <si>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</si>
  <si>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</si>
  <si>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</si>
  <si>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</si>
  <si>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</si>
  <si>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</si>
  <si>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</si>
  <si>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</si>
  <si>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</si>
  <si>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</si>
  <si>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</si>
  <si>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</si>
  <si>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</si>
  <si>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</si>
  <si>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</si>
  <si>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</si>
  <si>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</si>
  <si>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</si>
  <si>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</si>
  <si>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</si>
  <si>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</si>
  <si>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</si>
  <si>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</si>
  <si>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</si>
  <si>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</si>
  <si>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</si>
  <si>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</si>
  <si>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</si>
  <si>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</si>
  <si>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</si>
  <si>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</si>
  <si>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</si>
  <si>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</si>
  <si>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</si>
  <si>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</si>
  <si>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</si>
  <si>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</si>
  <si>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</si>
  <si>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</si>
  <si>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</si>
  <si>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</si>
  <si>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</si>
  <si>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</si>
  <si>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</si>
  <si>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</si>
  <si>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</si>
  <si>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</si>
  <si>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</si>
  <si>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</si>
  <si>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</si>
  <si>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</si>
  <si>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</si>
  <si>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</si>
  <si>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</si>
  <si>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</si>
  <si>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</si>
  <si>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</si>
  <si>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</si>
  <si>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</si>
  <si>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</si>
  <si>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</si>
  <si>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</si>
  <si>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</si>
  <si>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</si>
  <si>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</si>
  <si>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</si>
  <si>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</si>
  <si>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</si>
  <si>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</si>
  <si>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</si>
  <si>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</si>
  <si>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</si>
  <si>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</si>
  <si>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</si>
  <si>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</si>
  <si>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</si>
  <si>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</si>
  <si>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</si>
  <si>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</si>
  <si>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</si>
  <si>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</si>
  <si>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</si>
  <si>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</si>
  <si>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</si>
  <si>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</si>
  <si>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</si>
  <si>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</si>
  <si>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</si>
  <si>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</si>
  <si>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</si>
  <si>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</si>
  <si>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</si>
  <si>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</si>
  <si>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</si>
  <si>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</si>
  <si>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</si>
  <si>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</si>
  <si>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</si>
  <si>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</si>
  <si>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</si>
  <si>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</si>
  <si>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</si>
  <si>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</si>
  <si>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</si>
  <si>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</si>
  <si>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</si>
  <si>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</si>
  <si>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</si>
  <si>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</si>
  <si>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</si>
  <si>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</si>
  <si>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</si>
  <si>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</si>
  <si>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</si>
  <si>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</si>
  <si>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</si>
  <si>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</si>
  <si>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</si>
  <si>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</si>
  <si>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</si>
  <si>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</si>
  <si>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</si>
  <si>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</si>
  <si>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</si>
  <si>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</si>
  <si>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</si>
  <si>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</si>
  <si>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</si>
  <si>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</si>
  <si>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</si>
  <si>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</si>
  <si>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</si>
  <si>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</si>
  <si>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</si>
  <si>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</si>
  <si>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</si>
  <si>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</si>
  <si>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</si>
  <si>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</si>
  <si>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</si>
  <si>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</si>
  <si>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</si>
  <si>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</si>
  <si>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</si>
  <si>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</si>
  <si>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</si>
  <si>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</si>
  <si>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</si>
  <si>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</si>
  <si>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</si>
  <si>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</si>
  <si>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</si>
  <si>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</si>
  <si>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</si>
  <si>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</si>
  <si>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</si>
  <si>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</si>
  <si>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</si>
  <si>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</si>
  <si>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</si>
  <si>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</si>
  <si>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</si>
  <si>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</si>
  <si>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</si>
  <si>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</si>
  <si>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</si>
  <si>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</si>
  <si>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</si>
  <si>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</si>
  <si>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</si>
  <si>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</si>
  <si>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</si>
  <si>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</si>
  <si>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</si>
  <si>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</si>
  <si>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</si>
  <si>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</si>
  <si>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</si>
  <si>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</si>
  <si>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</si>
  <si>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</si>
  <si>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</si>
  <si>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</si>
  <si>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</si>
  <si>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</si>
  <si>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</si>
  <si>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</si>
  <si>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</si>
  <si>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</si>
  <si>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</si>
  <si>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</si>
  <si>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</si>
  <si>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</si>
  <si>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</si>
  <si>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</si>
  <si>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</si>
  <si>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</si>
  <si>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</si>
  <si>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</si>
  <si>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</si>
  <si>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</si>
  <si>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</si>
  <si>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</si>
  <si>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</si>
  <si>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</si>
  <si>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</si>
  <si>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</si>
  <si>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</si>
  <si>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</si>
  <si>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</si>
  <si>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</si>
  <si>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</si>
  <si>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</si>
  <si>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</si>
  <si>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</si>
  <si>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</si>
  <si>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</si>
  <si>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</si>
  <si>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</si>
  <si>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</si>
  <si>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</si>
  <si>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</si>
  <si>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</si>
  <si>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</si>
  <si>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</si>
  <si>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</si>
  <si>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</si>
  <si>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</si>
  <si>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</si>
  <si>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</si>
  <si>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</si>
  <si>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</si>
  <si>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</si>
  <si>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</si>
  <si>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</si>
  <si>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</si>
  <si>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</si>
  <si>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</si>
  <si>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</si>
  <si>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</si>
  <si>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</si>
  <si>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</si>
  <si>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</si>
  <si>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</si>
  <si>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</si>
  <si>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</si>
  <si>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</si>
  <si>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</si>
  <si>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</si>
  <si>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</si>
  <si>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</si>
  <si>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</si>
  <si>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</si>
  <si>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</si>
  <si>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</si>
  <si>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</si>
  <si>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</si>
  <si>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</si>
  <si>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</si>
  <si>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</si>
  <si>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</si>
  <si>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</si>
  <si>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</si>
  <si>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</si>
  <si>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</si>
  <si>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</si>
  <si>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</si>
  <si>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</si>
  <si>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</si>
  <si>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</si>
  <si>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</si>
  <si>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</si>
  <si>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</si>
  <si>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</si>
  <si>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</si>
  <si>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</si>
  <si>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</si>
  <si>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</si>
  <si>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</si>
  <si>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</si>
  <si>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</si>
  <si>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</si>
  <si>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</si>
  <si>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</si>
  <si>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</si>
  <si>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</si>
  <si>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</si>
  <si>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</si>
  <si>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</si>
  <si>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</si>
  <si>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</si>
  <si>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</si>
  <si>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</si>
  <si>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</si>
  <si>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</si>
  <si>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</si>
  <si>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</si>
  <si>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</si>
  <si>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</si>
  <si>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</si>
  <si>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</si>
  <si>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</si>
  <si>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</si>
  <si>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</si>
  <si>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</si>
  <si>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</si>
  <si>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</si>
  <si>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</si>
  <si>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</si>
  <si>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</si>
  <si>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</si>
  <si>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</si>
  <si>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</si>
  <si>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</si>
  <si>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</si>
  <si>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</si>
  <si>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</si>
  <si>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</si>
  <si>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</si>
  <si>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</si>
  <si>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</si>
  <si>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</si>
  <si>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</si>
  <si>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</si>
  <si>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</si>
  <si>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</si>
  <si>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</si>
  <si>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</si>
  <si>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</si>
  <si>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</si>
  <si>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</si>
  <si>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</si>
  <si>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</si>
  <si>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</si>
  <si>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</si>
  <si>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</si>
  <si>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</si>
  <si>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</si>
  <si>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</si>
  <si>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</si>
  <si>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</si>
  <si>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</si>
  <si>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</si>
  <si>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</si>
  <si>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</si>
  <si>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</si>
  <si>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</si>
  <si>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</si>
  <si>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</si>
  <si>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</si>
  <si>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</si>
  <si>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</si>
  <si>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</si>
  <si>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</si>
  <si>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</si>
  <si>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</si>
  <si>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</si>
  <si>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</si>
  <si>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</si>
  <si>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</si>
  <si>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</si>
  <si>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</si>
  <si>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</si>
  <si>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</si>
  <si>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</si>
  <si>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</si>
  <si>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</si>
  <si>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</si>
  <si>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</si>
  <si>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</si>
  <si>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</si>
  <si>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</si>
  <si>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</si>
  <si>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</si>
  <si>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</si>
  <si>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</si>
  <si>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</si>
  <si>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</si>
  <si>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</si>
  <si>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</si>
  <si>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</si>
  <si>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</si>
  <si>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</si>
  <si>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</si>
  <si>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</si>
  <si>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</si>
  <si>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</si>
  <si>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</si>
  <si>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</si>
  <si>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</si>
  <si>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</si>
  <si>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</si>
  <si>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</si>
  <si>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</si>
  <si>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</si>
  <si>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</si>
  <si>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</si>
  <si>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</si>
  <si>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</si>
  <si>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</si>
  <si>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</si>
  <si>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</si>
  <si>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</si>
  <si>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</si>
  <si>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</si>
  <si>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</si>
  <si>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</si>
  <si>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</si>
  <si>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</si>
  <si>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</si>
  <si>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</si>
  <si>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</si>
  <si>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</si>
  <si>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</si>
  <si>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</si>
  <si>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</si>
  <si>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</si>
  <si>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</si>
  <si>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</si>
  <si>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</si>
  <si>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</si>
  <si>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</si>
  <si>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</si>
  <si>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</si>
  <si>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</si>
  <si>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</si>
  <si>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</si>
  <si>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</si>
  <si>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</si>
  <si>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</si>
  <si>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</si>
  <si>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</si>
  <si>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</si>
  <si>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</si>
  <si>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</si>
  <si>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</si>
  <si>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</si>
  <si>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</si>
  <si>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</si>
  <si>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</si>
  <si>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</si>
  <si>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</si>
  <si>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</si>
  <si>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</si>
  <si>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</si>
  <si>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</si>
  <si>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</si>
  <si>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</si>
  <si>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</si>
  <si>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</si>
  <si>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</si>
  <si>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</si>
  <si>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</si>
  <si>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</si>
  <si>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</si>
  <si>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</si>
  <si>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</si>
  <si>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</si>
  <si>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</si>
  <si>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</si>
  <si>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</si>
  <si>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</si>
  <si>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</si>
  <si>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</si>
  <si>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</si>
  <si>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</si>
  <si>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</si>
  <si>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</si>
  <si>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</si>
  <si>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</si>
  <si>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</si>
  <si>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</si>
  <si>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</si>
  <si>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</si>
  <si>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</si>
  <si>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</si>
  <si>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</si>
  <si>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</si>
  <si>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</si>
  <si>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</si>
  <si>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</si>
  <si>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</si>
  <si>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</si>
  <si>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</si>
  <si>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</si>
  <si>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</si>
  <si>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</si>
  <si>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</si>
  <si>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</si>
  <si>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</si>
  <si>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</si>
  <si>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</si>
  <si>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</si>
  <si>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</si>
  <si>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</si>
  <si>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</si>
  <si>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</si>
  <si>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</si>
  <si>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</si>
  <si>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</si>
  <si>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</si>
  <si>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</si>
  <si>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</si>
  <si>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</si>
  <si>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</si>
  <si>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</si>
  <si>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</si>
  <si>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</si>
  <si>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</si>
  <si>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</si>
  <si>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</si>
  <si>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</si>
  <si>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</si>
  <si>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</si>
  <si>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</si>
  <si>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</si>
  <si>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</si>
  <si>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</si>
  <si>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</si>
  <si>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</si>
  <si>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</si>
  <si>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</si>
  <si>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</si>
  <si>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</si>
  <si>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</si>
  <si>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</si>
  <si>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</si>
  <si>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</si>
  <si>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</si>
  <si>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</si>
  <si>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</si>
  <si>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</si>
  <si>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</si>
  <si>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</si>
  <si>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</si>
  <si>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</si>
  <si>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</si>
  <si>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</si>
  <si>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</si>
  <si>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</si>
  <si>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</si>
  <si>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</si>
  <si>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</si>
  <si>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</si>
  <si>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</si>
  <si>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</si>
  <si>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</si>
  <si>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</si>
  <si>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</si>
  <si>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</si>
  <si>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</si>
  <si>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</si>
  <si>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</si>
  <si>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</si>
  <si>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</si>
  <si>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</si>
  <si>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</si>
  <si>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</si>
  <si>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</si>
  <si>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</si>
  <si>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</si>
  <si>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</si>
  <si>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</si>
  <si>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</si>
  <si>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</si>
  <si>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</si>
  <si>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</si>
  <si>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</si>
  <si>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</si>
  <si>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</si>
  <si>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</si>
  <si>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</si>
  <si>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</si>
  <si>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</si>
  <si>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</si>
  <si>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</si>
  <si>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</si>
  <si>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</si>
  <si>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</si>
  <si>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</si>
  <si>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</si>
  <si>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</si>
  <si>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</si>
  <si>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</si>
  <si>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</si>
  <si>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</si>
  <si>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</si>
  <si>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</si>
  <si>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</si>
  <si>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</si>
  <si>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</si>
  <si>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</si>
  <si>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</si>
  <si>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</si>
  <si>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</si>
  <si>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</si>
  <si>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</si>
  <si>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</si>
  <si>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</si>
  <si>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</si>
  <si>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</si>
  <si>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</si>
  <si>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</si>
  <si>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</si>
  <si>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</si>
  <si>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</si>
  <si>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</si>
  <si>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</si>
  <si>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</si>
  <si>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</si>
  <si>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</si>
  <si>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</si>
  <si>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</si>
  <si>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</si>
  <si>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</si>
  <si>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</si>
  <si>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</si>
  <si>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</si>
  <si>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</si>
  <si>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</si>
  <si>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</si>
  <si>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</si>
  <si>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</si>
  <si>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</si>
  <si>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</si>
  <si>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</si>
  <si>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</si>
  <si>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</si>
  <si>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</si>
  <si>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</si>
  <si>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</si>
  <si>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</si>
  <si>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</si>
  <si>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</si>
  <si>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</si>
  <si>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</si>
  <si>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</si>
  <si>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</si>
  <si>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</si>
  <si>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</si>
  <si>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</si>
  <si>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</si>
  <si>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</si>
  <si>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</si>
  <si>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</si>
  <si>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</si>
  <si>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</si>
  <si>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</si>
  <si>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</si>
  <si>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</si>
  <si>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</si>
  <si>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</si>
  <si>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</si>
  <si>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</si>
  <si>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</si>
  <si>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</si>
  <si>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</si>
  <si>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</si>
  <si>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</si>
  <si>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</si>
  <si>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</si>
  <si>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</si>
  <si>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</si>
  <si>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</si>
  <si>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</si>
  <si>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</si>
  <si>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</si>
  <si>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</si>
  <si>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</si>
  <si>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</si>
  <si>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</si>
  <si>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</si>
  <si>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</si>
  <si>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</si>
  <si>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</si>
  <si>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</si>
  <si>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</si>
  <si>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</si>
  <si>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</si>
  <si>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</si>
  <si>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</si>
  <si>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</si>
  <si>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</si>
  <si>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</si>
  <si>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</si>
  <si>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</si>
  <si>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</si>
  <si>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</si>
  <si>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</si>
  <si>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</si>
  <si>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</si>
  <si>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</si>
  <si>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</si>
  <si>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</si>
  <si>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</si>
  <si>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</si>
  <si>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</si>
  <si>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</si>
  <si>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</si>
  <si>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</si>
  <si>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</si>
  <si>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</si>
  <si>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</si>
  <si>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</si>
  <si>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</si>
  <si>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</si>
  <si>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</si>
  <si>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</si>
  <si>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</si>
  <si>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</si>
  <si>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</si>
  <si>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</si>
  <si>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</si>
  <si>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</si>
  <si>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</si>
  <si>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</si>
  <si>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</si>
  <si>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</si>
  <si>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</si>
  <si>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</si>
  <si>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</si>
  <si>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</si>
  <si>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</si>
  <si>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</si>
  <si>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</si>
  <si>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</si>
  <si>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</si>
  <si>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</si>
  <si>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</si>
  <si>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</si>
  <si>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</si>
  <si>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</si>
  <si>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</si>
  <si>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</si>
  <si>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</si>
  <si>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</si>
  <si>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</si>
  <si>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</si>
  <si>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</si>
  <si>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</si>
  <si>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</si>
  <si>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</si>
  <si>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</si>
  <si>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</si>
  <si>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</si>
  <si>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</si>
  <si>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</si>
  <si>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</si>
  <si>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</si>
  <si>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</si>
  <si>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</si>
  <si>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</si>
  <si>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</si>
  <si>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</si>
  <si>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</si>
  <si>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</si>
  <si>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</si>
  <si>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</si>
  <si>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</si>
  <si>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</si>
  <si>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</si>
  <si>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</si>
  <si>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</si>
  <si>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</si>
  <si>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</si>
  <si>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</si>
  <si>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</si>
  <si>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</si>
  <si>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</si>
  <si>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</si>
  <si>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</si>
  <si>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</si>
  <si>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</si>
  <si>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</si>
  <si>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</si>
  <si>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</si>
  <si>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</si>
  <si>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</si>
  <si>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</si>
  <si>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</si>
  <si>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</si>
  <si>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</si>
  <si>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</si>
  <si>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</si>
  <si>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</si>
  <si>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</si>
  <si>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</si>
  <si>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</si>
  <si>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</si>
  <si>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</si>
  <si>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</si>
  <si>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</si>
  <si>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</si>
  <si>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</si>
  <si>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</si>
  <si>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</si>
  <si>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</si>
  <si>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</si>
  <si>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</si>
  <si>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</si>
  <si>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</si>
  <si>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</si>
  <si>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</si>
  <si>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</si>
  <si>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</si>
  <si>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</si>
  <si>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</si>
  <si>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</si>
  <si>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</si>
  <si>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</si>
  <si>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</si>
  <si>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</si>
  <si>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</si>
  <si>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</si>
  <si>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</si>
  <si>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</si>
  <si>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</si>
  <si>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</si>
  <si>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</si>
  <si>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</si>
  <si>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</si>
  <si>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</si>
  <si>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</si>
  <si>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</si>
  <si>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</si>
  <si>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</si>
  <si>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</si>
  <si>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</si>
  <si>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</si>
  <si>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</si>
  <si>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</si>
  <si>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</si>
  <si>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</si>
  <si>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</si>
  <si>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</si>
  <si>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</si>
  <si>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</si>
  <si>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</si>
  <si>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</si>
  <si>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</si>
  <si>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</si>
  <si>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</si>
  <si>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</si>
  <si>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</si>
  <si>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</si>
  <si>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</si>
  <si>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</si>
  <si>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</si>
  <si>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</si>
  <si>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</si>
  <si>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</si>
  <si>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</si>
  <si>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</si>
  <si>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</si>
  <si>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</si>
  <si>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</si>
  <si>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</si>
  <si>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</si>
  <si>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</si>
  <si>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</si>
  <si>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</si>
  <si>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</si>
  <si>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</si>
  <si>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</si>
  <si>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</si>
  <si>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</si>
  <si>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</si>
  <si>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</si>
  <si>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</si>
  <si>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</si>
  <si>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</si>
  <si>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</si>
  <si>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</si>
  <si>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</si>
  <si>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</si>
  <si>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</si>
  <si>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</si>
  <si>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</si>
  <si>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</si>
  <si>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</si>
  <si>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</si>
  <si>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</si>
  <si>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</si>
  <si>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</si>
  <si>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</si>
  <si>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</si>
  <si>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</si>
  <si>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</si>
  <si>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</si>
  <si>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</si>
  <si>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</si>
  <si>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</si>
  <si>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</si>
  <si>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</si>
  <si>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</si>
  <si>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</si>
  <si>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</si>
  <si>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</si>
  <si>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</si>
  <si>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</si>
  <si>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</si>
  <si>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</si>
  <si>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</si>
  <si>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</si>
  <si>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</si>
  <si>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</si>
  <si>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</si>
  <si>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</si>
  <si>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</si>
  <si>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</si>
  <si>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</si>
  <si>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</si>
  <si>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</si>
  <si>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</si>
  <si>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</si>
  <si>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</si>
  <si>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</si>
  <si>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</si>
  <si>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</si>
  <si>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</si>
  <si>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</si>
  <si>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</si>
  <si>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</si>
  <si>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</si>
  <si>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</si>
  <si>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</si>
  <si>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</si>
  <si>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</si>
  <si>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</si>
  <si>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</si>
  <si>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</si>
  <si>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</si>
  <si>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</si>
  <si>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</si>
  <si>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</si>
  <si>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</si>
  <si>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</si>
  <si>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</si>
  <si>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</si>
  <si>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</si>
  <si>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</si>
  <si>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</si>
  <si>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</si>
  <si>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</si>
  <si>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</si>
  <si>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</si>
  <si>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</si>
  <si>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</si>
  <si>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</si>
  <si>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</si>
  <si>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</si>
  <si>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</si>
  <si>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</si>
  <si>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</si>
  <si>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</si>
  <si>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</si>
  <si>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</si>
  <si>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</si>
  <si>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</si>
  <si>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</si>
  <si>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</si>
  <si>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</si>
  <si>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</si>
  <si>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</si>
  <si>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</si>
  <si>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</si>
  <si>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</si>
  <si>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</si>
  <si>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</si>
  <si>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</si>
  <si>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</si>
  <si>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</si>
  <si>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</si>
  <si>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</si>
  <si>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</si>
  <si>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</si>
  <si>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</si>
  <si>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</si>
  <si>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</si>
  <si>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</si>
  <si>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</si>
  <si>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</si>
  <si>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</si>
  <si>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</si>
  <si>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</si>
  <si>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</si>
  <si>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</si>
  <si>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</si>
  <si>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</si>
  <si>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</si>
  <si>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</si>
  <si>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</si>
  <si>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</si>
  <si>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</si>
  <si>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</si>
  <si>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</si>
  <si>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</si>
  <si>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</si>
  <si>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</si>
  <si>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</si>
  <si>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</si>
  <si>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</si>
  <si>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</si>
  <si>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</si>
  <si>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</si>
  <si>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</si>
  <si>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</si>
  <si>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</si>
  <si>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</si>
  <si>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</si>
  <si>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</si>
  <si>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</si>
  <si>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</si>
  <si>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</si>
  <si>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</si>
  <si>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</si>
  <si>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</si>
  <si>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</si>
  <si>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</si>
  <si>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</si>
  <si>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</si>
  <si>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</si>
  <si>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</si>
  <si>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</si>
  <si>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</si>
  <si>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</si>
  <si>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</si>
  <si>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</si>
  <si>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</si>
  <si>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</si>
  <si>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</si>
  <si>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</si>
  <si>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</si>
  <si>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</si>
  <si>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</si>
  <si>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</si>
  <si>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</si>
  <si>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</si>
  <si>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</si>
  <si>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</si>
  <si>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</si>
  <si>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</si>
  <si>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</si>
  <si>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</si>
  <si>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</si>
  <si>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</si>
  <si>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</si>
  <si>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</si>
  <si>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</si>
  <si>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</si>
  <si>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</si>
  <si>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</si>
  <si>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</si>
  <si>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</si>
  <si>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</si>
  <si>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</si>
  <si>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</si>
  <si>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</si>
  <si>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</si>
  <si>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</si>
  <si>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</si>
  <si>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</si>
  <si>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</si>
  <si>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</si>
  <si>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</si>
  <si>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</si>
  <si>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</si>
  <si>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</si>
  <si>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</si>
  <si>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</si>
  <si>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</si>
  <si>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</si>
  <si>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</si>
  <si>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</si>
  <si>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</si>
  <si>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</si>
  <si>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</si>
  <si>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</si>
  <si>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</si>
  <si>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</si>
  <si>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</si>
  <si>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</si>
  <si>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</si>
  <si>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</si>
  <si>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</si>
  <si>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</si>
  <si>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</si>
  <si>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</si>
  <si>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</si>
  <si>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</si>
  <si>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</si>
  <si>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</si>
  <si>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</si>
  <si>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</si>
  <si>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</si>
  <si>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</si>
  <si>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</si>
  <si>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</si>
  <si>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</si>
  <si>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</si>
  <si>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</si>
  <si>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</si>
  <si>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</si>
  <si>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</si>
  <si>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</si>
  <si>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</si>
  <si>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</si>
  <si>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</si>
  <si>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</si>
  <si>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</si>
  <si>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</si>
  <si>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</si>
  <si>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</si>
  <si>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</si>
  <si>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</si>
  <si>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</si>
  <si>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</si>
  <si>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</si>
  <si>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</si>
  <si>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</si>
  <si>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</si>
  <si>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</si>
  <si>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</si>
  <si>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</si>
  <si>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</si>
  <si>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</si>
  <si>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</si>
  <si>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</si>
  <si>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</si>
  <si>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</si>
  <si>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</si>
  <si>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</si>
  <si>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</si>
  <si>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</si>
  <si>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</si>
  <si>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</si>
  <si>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</si>
  <si>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</si>
  <si>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</si>
  <si>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</si>
  <si>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</si>
  <si>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</si>
  <si>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</si>
  <si>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</si>
  <si>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</si>
  <si>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</si>
  <si>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</si>
  <si>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</si>
  <si>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</si>
  <si>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</si>
  <si>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</si>
  <si>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</si>
  <si>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</si>
  <si>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</si>
  <si>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</si>
  <si>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</si>
  <si>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</si>
  <si>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</si>
  <si>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</si>
  <si>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</si>
  <si>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</si>
  <si>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</si>
  <si>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</si>
  <si>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</si>
  <si>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</si>
  <si>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</si>
  <si>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</si>
  <si>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</si>
  <si>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</si>
  <si>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</si>
  <si>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</si>
  <si>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</si>
  <si>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</si>
  <si>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</si>
  <si>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</si>
  <si>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</si>
  <si>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</si>
  <si>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</si>
  <si>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</si>
  <si>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</si>
  <si>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</si>
  <si>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</si>
  <si>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</si>
  <si>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</si>
  <si>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</si>
  <si>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</si>
  <si>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</si>
  <si>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</si>
  <si>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</si>
  <si>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</si>
  <si>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</si>
  <si>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</si>
  <si>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</si>
  <si>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</si>
  <si>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</si>
  <si>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</si>
  <si>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</si>
  <si>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</si>
  <si>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</si>
  <si>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</si>
  <si>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</si>
  <si>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</si>
  <si>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</si>
  <si>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</si>
  <si>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</si>
  <si>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</si>
  <si>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</si>
  <si>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</si>
  <si>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</si>
  <si>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</si>
  <si>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</si>
  <si>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</si>
  <si>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</si>
  <si>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</si>
  <si>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</si>
  <si>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</si>
  <si>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</si>
  <si>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</si>
  <si>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</si>
  <si>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</si>
  <si>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</si>
  <si>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</si>
  <si>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</si>
  <si>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</si>
  <si>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</si>
  <si>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</si>
  <si>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</si>
  <si>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</si>
  <si>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</si>
  <si>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</si>
  <si>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</si>
  <si>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</si>
  <si>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</si>
  <si>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</si>
  <si>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</si>
  <si>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</si>
  <si>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</si>
  <si>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</si>
  <si>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</si>
  <si>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</si>
  <si>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</si>
  <si>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</si>
  <si>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</si>
  <si>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</si>
  <si>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</si>
  <si>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</si>
  <si>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</si>
  <si>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</si>
  <si>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</si>
  <si>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</si>
  <si>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</si>
  <si>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</si>
  <si>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</si>
  <si>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</si>
  <si>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</si>
  <si>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</si>
  <si>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</si>
  <si>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</si>
  <si>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</si>
  <si>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</si>
  <si>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</si>
  <si>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</si>
  <si>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</si>
  <si>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</si>
  <si>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</si>
  <si>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</si>
  <si>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</si>
  <si>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</si>
  <si>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</si>
  <si>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</si>
  <si>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</si>
  <si>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</si>
  <si>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</si>
  <si>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</si>
  <si>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</si>
  <si>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</si>
  <si>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</si>
  <si>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</si>
  <si>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</si>
  <si>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</si>
  <si>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</si>
  <si>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</si>
  <si>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</si>
  <si>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</si>
  <si>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</si>
  <si>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</si>
  <si>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</si>
  <si>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</si>
  <si>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</si>
  <si>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</si>
  <si>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</si>
  <si>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</si>
  <si>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</si>
  <si>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</si>
  <si>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</si>
  <si>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</si>
  <si>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</si>
  <si>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</si>
  <si>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</si>
  <si>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</si>
  <si>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</si>
  <si>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</si>
  <si>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</si>
  <si>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</si>
  <si>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</si>
  <si>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</si>
  <si>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</si>
  <si>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</si>
  <si>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</si>
  <si>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</si>
  <si>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</si>
  <si>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</si>
  <si>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</si>
  <si>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</si>
  <si>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</si>
  <si>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</si>
  <si>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</si>
  <si>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</si>
  <si>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</si>
  <si>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</si>
  <si>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</si>
  <si>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</si>
  <si>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</si>
  <si>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</si>
  <si>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</si>
  <si>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</si>
  <si>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</si>
  <si>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</si>
  <si>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</si>
  <si>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</si>
  <si>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</si>
  <si>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</si>
  <si>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</si>
  <si>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</si>
  <si>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</si>
  <si>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</si>
  <si>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</si>
  <si>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</si>
  <si>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</si>
  <si>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</si>
  <si>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</si>
  <si>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</si>
  <si>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</si>
  <si>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</si>
  <si>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</si>
  <si>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</si>
  <si>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</si>
  <si>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</si>
  <si>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</si>
  <si>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</si>
  <si>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</si>
  <si>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</si>
  <si>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</si>
  <si>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</si>
  <si>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</si>
  <si>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</si>
  <si>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</si>
  <si>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</si>
  <si>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</si>
  <si>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</si>
  <si>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</si>
  <si>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</si>
  <si>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</si>
  <si>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</si>
  <si>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</si>
  <si>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</si>
  <si>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</si>
  <si>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</si>
  <si>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</si>
  <si>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</si>
  <si>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</si>
  <si>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</si>
  <si>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</si>
  <si>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</si>
  <si>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</si>
  <si>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</si>
  <si>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</si>
  <si>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</si>
  <si>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</si>
  <si>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</si>
  <si>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</si>
  <si>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</si>
  <si>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</si>
  <si>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</si>
  <si>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</si>
  <si>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</si>
  <si>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</si>
  <si>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</si>
  <si>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</si>
  <si>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</si>
  <si>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</si>
  <si>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</si>
  <si>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</si>
  <si>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</si>
  <si>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</si>
  <si>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</si>
  <si>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</si>
  <si>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</si>
  <si>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</si>
  <si>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</si>
  <si>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</si>
  <si>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</si>
  <si>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</si>
  <si>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</si>
  <si>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</si>
  <si>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</si>
  <si>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</si>
  <si>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</si>
  <si>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</si>
  <si>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</si>
  <si>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</si>
  <si>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</si>
  <si>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</si>
  <si>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</si>
  <si>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</si>
  <si>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</si>
  <si>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</si>
  <si>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</si>
  <si>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</si>
  <si>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</si>
  <si>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</si>
  <si>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</si>
  <si>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</si>
  <si>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</si>
  <si>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</si>
  <si>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</si>
  <si>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</si>
  <si>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</si>
  <si>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</si>
  <si>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</si>
  <si>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</si>
  <si>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</si>
  <si>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</si>
  <si>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</si>
  <si>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</si>
  <si>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</si>
  <si>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</si>
  <si>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</si>
  <si>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</si>
  <si>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</si>
  <si>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</si>
  <si>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</si>
  <si>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</si>
  <si>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</si>
  <si>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</si>
  <si>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</si>
  <si>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</si>
  <si>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</si>
  <si>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</si>
  <si>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</si>
  <si>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</si>
  <si>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</si>
  <si>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</si>
  <si>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</si>
  <si>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</si>
  <si>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</si>
  <si>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</si>
  <si>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</si>
  <si>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</si>
  <si>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</si>
  <si>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</si>
  <si>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</si>
  <si>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</si>
  <si>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</si>
  <si>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</si>
  <si>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</si>
  <si>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</si>
  <si>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</si>
  <si>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</si>
  <si>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</si>
  <si>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</si>
  <si>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</si>
  <si>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</si>
  <si>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</si>
  <si>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</si>
  <si>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</si>
  <si>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</si>
  <si>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</si>
  <si>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</si>
  <si>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</si>
  <si>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</si>
  <si>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</si>
  <si>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</si>
  <si>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</si>
  <si>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</si>
  <si>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</si>
  <si>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</si>
  <si>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</si>
  <si>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</si>
  <si>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</si>
  <si>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</si>
  <si>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</si>
  <si>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</si>
  <si>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</si>
  <si>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</si>
  <si>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</si>
  <si>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</si>
  <si>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</si>
  <si>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</si>
  <si>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</si>
  <si>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</si>
  <si>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</si>
  <si>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</si>
  <si>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</si>
  <si>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</si>
  <si>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</si>
  <si>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</si>
  <si>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</si>
  <si>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</si>
  <si>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</si>
  <si>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</si>
  <si>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</si>
  <si>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</si>
  <si>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</si>
  <si>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</si>
  <si>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</si>
  <si>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</si>
  <si>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</si>
  <si>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</si>
  <si>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</si>
  <si>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</si>
  <si>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</si>
  <si>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</si>
  <si>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</si>
  <si>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</si>
  <si>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</si>
  <si>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</si>
  <si>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</si>
  <si>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</si>
  <si>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</si>
  <si>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</si>
  <si>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</si>
  <si>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</si>
  <si>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</si>
  <si>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</si>
  <si>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</si>
  <si>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</si>
  <si>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</si>
  <si>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</si>
  <si>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</si>
  <si>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</si>
  <si>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</si>
  <si>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</si>
  <si>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</si>
  <si>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</si>
  <si>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</si>
  <si>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</si>
  <si>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</si>
  <si>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</si>
  <si>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</si>
  <si>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</si>
  <si>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</si>
  <si>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</si>
  <si>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</si>
  <si>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</si>
  <si>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</si>
  <si>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</si>
  <si>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</si>
  <si>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</si>
  <si>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</si>
  <si>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</si>
  <si>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</si>
  <si>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</si>
  <si>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</si>
  <si>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</si>
  <si>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</si>
  <si>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</si>
  <si>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</si>
  <si>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</si>
  <si>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</si>
  <si>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</si>
  <si>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</si>
  <si>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</si>
  <si>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</si>
  <si>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</si>
  <si>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</si>
  <si>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</si>
  <si>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</si>
  <si>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</si>
  <si>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</si>
  <si>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</si>
  <si>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</si>
  <si>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</si>
  <si>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</si>
  <si>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</si>
  <si>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</si>
  <si>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</si>
  <si>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</si>
  <si>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</si>
  <si>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</si>
  <si>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</si>
  <si>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</si>
  <si>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</si>
  <si>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</si>
  <si>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</si>
  <si>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</si>
  <si>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</si>
  <si>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</si>
  <si>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</si>
  <si>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</si>
  <si>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</si>
  <si>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</si>
  <si>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</si>
  <si>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</si>
  <si>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</si>
  <si>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</si>
  <si>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</si>
  <si>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</si>
  <si>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</si>
  <si>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</si>
  <si>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</si>
  <si>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</si>
  <si>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</si>
  <si>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</si>
  <si>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</si>
  <si>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</si>
  <si>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</si>
  <si>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</si>
  <si>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</si>
  <si>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</si>
  <si>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</si>
  <si>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</si>
  <si>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</si>
  <si>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</si>
  <si>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</si>
  <si>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</si>
  <si>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</si>
  <si>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</si>
  <si>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</si>
  <si>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</si>
  <si>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</si>
  <si>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</si>
  <si>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</si>
  <si>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</si>
  <si>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</si>
  <si>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</si>
  <si>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</si>
  <si>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</si>
  <si>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</si>
  <si>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</si>
  <si>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</si>
  <si>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</si>
  <si>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</si>
  <si>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</si>
  <si>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</si>
  <si>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</si>
  <si>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</si>
  <si>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</si>
  <si>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</si>
  <si>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</si>
  <si>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</si>
  <si>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</si>
  <si>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</si>
  <si>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</si>
  <si>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</si>
  <si>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</si>
  <si>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</si>
  <si>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</si>
  <si>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</si>
  <si>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</si>
  <si>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</si>
  <si>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</si>
  <si>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</si>
  <si>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</si>
  <si>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</si>
  <si>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</si>
  <si>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</si>
  <si>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</si>
  <si>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</si>
  <si>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</si>
  <si>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</si>
  <si>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</si>
  <si>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</si>
  <si>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</si>
  <si>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</si>
  <si>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</si>
  <si>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</si>
  <si>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</si>
  <si>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</si>
  <si>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</si>
  <si>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</si>
  <si>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</si>
  <si>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</si>
  <si>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</si>
  <si>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</si>
  <si>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</si>
  <si>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</si>
  <si>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</si>
  <si>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</si>
  <si>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</si>
  <si>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</si>
  <si>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</si>
  <si>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</si>
  <si>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</si>
  <si>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</si>
  <si>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</si>
  <si>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</si>
  <si>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</si>
  <si>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</si>
  <si>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</si>
  <si>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</si>
  <si>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</si>
  <si>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</si>
  <si>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</si>
  <si>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</si>
  <si>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</si>
  <si>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</si>
  <si>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</si>
  <si>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</si>
  <si>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</si>
  <si>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</si>
  <si>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</si>
  <si>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</si>
  <si>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</si>
  <si>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</si>
  <si>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</si>
  <si>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</si>
  <si>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</si>
  <si>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</si>
  <si>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</si>
  <si>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</si>
  <si>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</si>
  <si>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</si>
  <si>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</si>
  <si>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</si>
  <si>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</si>
  <si>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</si>
  <si>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</si>
  <si>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</si>
  <si>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</si>
  <si>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</si>
  <si>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</si>
  <si>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</si>
  <si>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</si>
  <si>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</si>
  <si>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</si>
  <si>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</si>
  <si>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</si>
  <si>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</si>
  <si>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</si>
  <si>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</si>
  <si>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</si>
  <si>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</si>
  <si>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</si>
  <si>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</si>
  <si>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</si>
  <si>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</si>
  <si>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</si>
  <si>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</si>
  <si>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</si>
  <si>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</si>
  <si>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</si>
  <si>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</si>
  <si>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</si>
  <si>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</si>
  <si>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</si>
  <si>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</si>
  <si>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</si>
  <si>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</si>
  <si>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</si>
  <si>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</si>
  <si>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</si>
  <si>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</si>
  <si>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</si>
  <si>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</si>
  <si>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</si>
  <si>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</si>
  <si>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</si>
  <si>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</si>
  <si>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</si>
  <si>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</si>
  <si>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</si>
  <si>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</si>
  <si>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</si>
  <si>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</si>
  <si>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</si>
  <si>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</si>
  <si>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</si>
  <si>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</si>
  <si>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</si>
  <si>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</si>
  <si>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</si>
  <si>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</si>
  <si>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</si>
  <si>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</si>
  <si>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</si>
  <si>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</si>
  <si>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</si>
  <si>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</si>
  <si>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</si>
  <si>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</si>
  <si>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</si>
  <si>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</si>
  <si>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</si>
  <si>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</si>
  <si>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</si>
  <si>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</si>
  <si>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</si>
  <si>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</si>
  <si>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</si>
  <si>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</si>
  <si>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</si>
  <si>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</si>
  <si>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</si>
  <si>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</si>
  <si>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</si>
  <si>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</si>
  <si>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</si>
  <si>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</si>
  <si>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</si>
  <si>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</si>
  <si>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</si>
  <si>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</si>
  <si>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</si>
  <si>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</si>
  <si>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</si>
  <si>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</si>
  <si>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</si>
  <si>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</si>
  <si>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</si>
  <si>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</si>
  <si>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</si>
  <si>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</si>
  <si>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</si>
  <si>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</si>
  <si>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</si>
  <si>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</si>
  <si>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</si>
  <si>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</si>
  <si>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</si>
  <si>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</si>
  <si>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</si>
  <si>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</si>
  <si>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</si>
  <si>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</si>
  <si>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</si>
  <si>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</si>
  <si>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</si>
  <si>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</si>
  <si>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</si>
  <si>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</si>
  <si>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</si>
  <si>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</si>
  <si>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</si>
  <si>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</si>
  <si>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</si>
  <si>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</si>
  <si>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</si>
  <si>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</si>
  <si>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</si>
  <si>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</si>
  <si>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</si>
  <si>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</si>
  <si>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</si>
  <si>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</si>
  <si>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</si>
  <si>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</si>
  <si>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</si>
  <si>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</si>
  <si>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</si>
  <si>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</si>
  <si>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</si>
  <si>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</si>
  <si>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</si>
  <si>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</si>
  <si>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</si>
  <si>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</si>
  <si>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</si>
  <si>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</si>
  <si>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</si>
  <si>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</si>
  <si>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</si>
  <si>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</si>
  <si>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</si>
  <si>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</si>
  <si>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</si>
  <si>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</si>
  <si>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</si>
  <si>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</si>
  <si>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</si>
  <si>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</si>
  <si>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</si>
  <si>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</si>
  <si>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</si>
  <si>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</si>
  <si>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</si>
  <si>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</si>
  <si>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</si>
  <si>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</si>
  <si>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</si>
  <si>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</si>
  <si>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</si>
  <si>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</si>
  <si>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</si>
  <si>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</si>
  <si>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</si>
  <si>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</si>
  <si>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</si>
  <si>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</si>
  <si>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</si>
  <si>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</si>
  <si>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</si>
  <si>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</si>
  <si>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</si>
  <si>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</si>
  <si>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</si>
  <si>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</si>
  <si>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</si>
  <si>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</si>
  <si>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</si>
  <si>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</si>
  <si>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</si>
  <si>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</si>
  <si>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</si>
  <si>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</si>
  <si>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</si>
  <si>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</si>
  <si>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</si>
  <si>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</si>
  <si>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</si>
  <si>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</si>
  <si>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</si>
  <si>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</si>
  <si>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</si>
  <si>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</si>
  <si>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</si>
  <si>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</si>
  <si>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</si>
  <si>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</si>
  <si>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</si>
  <si>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</si>
  <si>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</si>
  <si>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</si>
  <si>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</si>
  <si>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</si>
  <si>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</si>
  <si>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</si>
  <si>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</si>
  <si>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</si>
  <si>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</si>
  <si>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</si>
  <si>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</si>
  <si>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</si>
  <si>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</si>
  <si>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</si>
  <si>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</si>
  <si>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</si>
  <si>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</si>
  <si>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</si>
  <si>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</si>
  <si>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</si>
  <si>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</si>
  <si>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</si>
  <si>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</si>
  <si>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</si>
  <si>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</si>
  <si>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</si>
  <si>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</si>
  <si>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</si>
  <si>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</si>
  <si>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</si>
  <si>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</si>
  <si>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</si>
  <si>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</si>
  <si>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</si>
  <si>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</si>
  <si>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</si>
  <si>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</si>
  <si>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</si>
  <si>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</si>
  <si>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</si>
  <si>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</si>
  <si>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</si>
  <si>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</si>
  <si>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</si>
  <si>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</si>
  <si>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</si>
  <si>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</si>
  <si>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</si>
  <si>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</si>
  <si>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</si>
  <si>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</si>
  <si>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</si>
  <si>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</si>
  <si>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</si>
  <si>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</si>
  <si>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</si>
  <si>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</si>
  <si>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</si>
  <si>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</si>
  <si>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</si>
  <si>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</si>
  <si>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</si>
  <si>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</si>
  <si>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</si>
  <si>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</si>
  <si>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</si>
  <si>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</si>
  <si>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</si>
  <si>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</si>
  <si>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</si>
  <si>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</si>
  <si>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</si>
  <si>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</si>
  <si>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</si>
  <si>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</si>
  <si>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</si>
  <si>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</si>
  <si>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</si>
  <si>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</si>
  <si>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</si>
  <si>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</si>
  <si>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</si>
  <si>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</si>
  <si>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</si>
  <si>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</si>
  <si>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</si>
  <si>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</si>
  <si>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</si>
  <si>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</si>
  <si>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</si>
  <si>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</si>
  <si>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</si>
  <si>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</si>
  <si>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</si>
  <si>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</si>
  <si>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</si>
  <si>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</si>
  <si>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</si>
  <si>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</si>
  <si>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</si>
  <si>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</si>
  <si>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</si>
  <si>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</si>
  <si>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</si>
  <si>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</si>
  <si>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</si>
  <si>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</si>
  <si>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</si>
  <si>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</si>
  <si>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</si>
  <si>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</si>
  <si>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</si>
  <si>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</si>
  <si>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</si>
  <si>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</si>
  <si>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</si>
  <si>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</si>
  <si>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</si>
  <si>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</si>
  <si>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</si>
  <si>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</si>
  <si>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</si>
  <si>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</si>
  <si>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</si>
  <si>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</si>
  <si>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</si>
  <si>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</si>
  <si>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</si>
  <si>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</si>
  <si>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</si>
  <si>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</si>
  <si>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</si>
  <si>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</si>
  <si>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</si>
  <si>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</si>
  <si>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</si>
  <si>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</si>
  <si>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</si>
  <si>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</si>
  <si>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</si>
  <si>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</si>
  <si>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</si>
  <si>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</si>
  <si>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</si>
  <si>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</si>
  <si>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</si>
  <si>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</si>
  <si>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</si>
  <si>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</si>
  <si>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</si>
  <si>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</si>
  <si>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</si>
  <si>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</si>
  <si>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</si>
  <si>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</si>
  <si>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</si>
  <si>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</si>
  <si>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</si>
  <si>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</si>
  <si>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</si>
  <si>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</si>
  <si>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</si>
  <si>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</si>
  <si>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</si>
  <si>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</si>
  <si>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</si>
  <si>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</si>
  <si>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</si>
  <si>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</si>
  <si>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</si>
  <si>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</si>
  <si>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</si>
  <si>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</si>
  <si>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</si>
  <si>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</si>
  <si>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</si>
  <si>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</si>
  <si>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</si>
  <si>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</si>
  <si>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</si>
  <si>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</si>
  <si>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</si>
  <si>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</si>
  <si>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</si>
  <si>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</si>
  <si>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</si>
  <si>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</si>
  <si>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</si>
  <si>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</si>
  <si>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</si>
  <si>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</si>
  <si>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</si>
  <si>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</si>
  <si>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</si>
  <si>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</si>
  <si>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</si>
  <si>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</si>
  <si>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</si>
  <si>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</si>
  <si>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</si>
  <si>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</si>
  <si>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</si>
  <si>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</si>
  <si>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</si>
  <si>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</si>
  <si>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</si>
  <si>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</si>
  <si>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</si>
  <si>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</si>
  <si>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</si>
  <si>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</si>
  <si>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</si>
  <si>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</si>
  <si>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</si>
  <si>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</si>
  <si>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</si>
  <si>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</si>
  <si>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</si>
  <si>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</si>
  <si>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</si>
  <si>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</si>
  <si>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</si>
  <si>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</si>
  <si>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</si>
  <si>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</si>
  <si>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</si>
  <si>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</si>
  <si>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</si>
  <si>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</si>
  <si>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</si>
  <si>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</si>
  <si>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</si>
  <si>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</si>
  <si>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</si>
  <si>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</si>
  <si>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</si>
  <si>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</si>
  <si>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</si>
  <si>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</si>
  <si>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</si>
  <si>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</si>
  <si>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</si>
  <si>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</si>
  <si>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</si>
  <si>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</si>
  <si>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</si>
  <si>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</si>
  <si>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</si>
  <si>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</si>
  <si>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</si>
  <si>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</si>
  <si>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</si>
  <si>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</si>
  <si>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</si>
  <si>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</si>
  <si>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</si>
  <si>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</si>
  <si>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</si>
  <si>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</si>
  <si>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</si>
  <si>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</si>
  <si>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</si>
  <si>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</si>
  <si>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</si>
  <si>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</si>
  <si>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</si>
  <si>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</si>
  <si>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</si>
  <si>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</si>
  <si>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</si>
  <si>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</si>
  <si>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</si>
  <si>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</si>
  <si>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</si>
  <si>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</si>
  <si>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</si>
  <si>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</si>
  <si>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</si>
  <si>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</si>
  <si>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</si>
  <si>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</si>
  <si>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</si>
  <si>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</si>
  <si>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</si>
  <si>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</si>
  <si>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</si>
  <si>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</si>
  <si>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</si>
  <si>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</si>
  <si>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</si>
  <si>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</si>
  <si>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</si>
  <si>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</si>
  <si>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</si>
  <si>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</si>
  <si>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</si>
  <si>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</si>
  <si>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</si>
  <si>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</si>
  <si>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</si>
  <si>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</si>
  <si>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</si>
  <si>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</si>
  <si>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</si>
  <si>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</si>
  <si>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</si>
  <si>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</si>
  <si>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</si>
  <si>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</si>
  <si>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</si>
  <si>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</si>
  <si>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</si>
  <si>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</si>
  <si>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</si>
  <si>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</si>
  <si>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</si>
  <si>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</si>
  <si>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</si>
  <si>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</si>
  <si>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</si>
  <si>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</si>
  <si>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</si>
  <si>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</si>
  <si>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</si>
  <si>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</si>
  <si>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</si>
  <si>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</si>
  <si>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</si>
  <si>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</si>
  <si>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</si>
  <si>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</si>
  <si>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</si>
  <si>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</si>
  <si>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</si>
  <si>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</si>
  <si>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</si>
  <si>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</si>
  <si>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</si>
  <si>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</si>
  <si>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</si>
  <si>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</si>
  <si>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</si>
  <si>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</si>
  <si>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</si>
  <si>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</si>
  <si>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</si>
  <si>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</si>
  <si>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</si>
  <si>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</si>
  <si>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</si>
  <si>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</si>
  <si>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</si>
  <si>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</si>
  <si>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</si>
  <si>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</si>
  <si>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</si>
  <si>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</si>
  <si>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</si>
  <si>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</si>
  <si>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</si>
  <si>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</si>
  <si>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</si>
  <si>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</si>
  <si>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</si>
  <si>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</si>
  <si>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</si>
  <si>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</si>
  <si>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</si>
  <si>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</si>
  <si>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</si>
  <si>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</si>
  <si>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</si>
  <si>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</si>
  <si>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</si>
  <si>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</si>
  <si>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</si>
  <si>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</si>
  <si>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</si>
  <si>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</si>
  <si>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</si>
  <si>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</si>
  <si>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</si>
  <si>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</si>
  <si>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</si>
  <si>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</si>
  <si>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</si>
  <si>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</si>
  <si>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</si>
  <si>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</si>
  <si>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</si>
  <si>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</si>
  <si>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</si>
  <si>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</si>
  <si>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</si>
  <si>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</si>
  <si>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</si>
  <si>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</si>
  <si>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</si>
  <si>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</si>
  <si>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</si>
  <si>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</si>
  <si>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</si>
  <si>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</si>
  <si>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</si>
  <si>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</si>
  <si>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</si>
  <si>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</si>
  <si>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</si>
  <si>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</si>
  <si>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</si>
  <si>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</si>
  <si>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</si>
  <si>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</si>
  <si>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</si>
  <si>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</si>
  <si>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</si>
  <si>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</si>
  <si>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</si>
  <si>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</si>
  <si>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</si>
  <si>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</si>
  <si>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</si>
  <si>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</si>
  <si>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</si>
  <si>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</si>
  <si>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</si>
  <si>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</si>
  <si>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</si>
  <si>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</si>
  <si>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</si>
  <si>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</si>
  <si>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</si>
  <si>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</si>
  <si>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</si>
  <si>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</si>
  <si>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</si>
  <si>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</si>
  <si>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</si>
  <si>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</si>
  <si>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</si>
  <si>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</si>
  <si>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</si>
  <si>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</si>
  <si>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</si>
  <si>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</si>
  <si>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</si>
  <si>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</si>
  <si>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</si>
  <si>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</si>
  <si>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</si>
  <si>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</si>
  <si>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</si>
  <si>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</si>
  <si>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</si>
  <si>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</si>
  <si>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</si>
  <si>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</si>
  <si>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</si>
  <si>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</si>
  <si>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</si>
  <si>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</si>
  <si>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</si>
  <si>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</si>
  <si>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</si>
  <si>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</si>
  <si>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</si>
  <si>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</si>
  <si>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</si>
  <si>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</si>
  <si>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</si>
  <si>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</si>
  <si>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</si>
  <si>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</si>
  <si>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</si>
  <si>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</si>
  <si>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</si>
  <si>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</si>
  <si>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</si>
  <si>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</si>
  <si>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</si>
  <si>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</si>
  <si>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</si>
  <si>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</si>
  <si>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</si>
  <si>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</si>
  <si>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</si>
  <si>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</si>
  <si>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</si>
  <si>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</si>
  <si>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</si>
  <si>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</si>
  <si>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</si>
  <si>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</si>
  <si>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</si>
  <si>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</si>
  <si>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</si>
  <si>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</si>
  <si>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</si>
  <si>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</si>
  <si>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</si>
  <si>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</si>
  <si>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</si>
  <si>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</si>
  <si>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</si>
  <si>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</si>
  <si>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</si>
  <si>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</si>
  <si>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</si>
  <si>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</si>
  <si>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</si>
  <si>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</si>
  <si>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</si>
  <si>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</si>
  <si>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</si>
  <si>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</si>
  <si>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</si>
  <si>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</si>
  <si>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</si>
  <si>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</si>
  <si>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</si>
  <si>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</si>
  <si>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</si>
  <si>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</si>
  <si>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</si>
  <si>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</si>
  <si>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</si>
  <si>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</si>
  <si>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</si>
  <si>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</si>
  <si>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</si>
  <si>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</si>
  <si>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</si>
  <si>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</si>
  <si>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</si>
  <si>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</si>
  <si>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</si>
  <si>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</si>
  <si>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</si>
  <si>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</si>
  <si>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</si>
  <si>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</si>
  <si>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</si>
  <si>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</si>
  <si>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</si>
  <si>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</si>
  <si>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</si>
  <si>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</si>
  <si>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</si>
  <si>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</si>
  <si>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</si>
  <si>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</si>
  <si>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</si>
  <si>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</si>
  <si>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</si>
  <si>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</si>
  <si>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</si>
  <si>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</si>
  <si>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</si>
  <si>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</si>
  <si>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</si>
  <si>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</si>
  <si>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</si>
  <si>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</si>
  <si>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</si>
  <si>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</si>
  <si>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</si>
  <si>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</si>
  <si>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</si>
  <si>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</si>
  <si>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</si>
  <si>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</si>
  <si>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</si>
  <si>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</si>
  <si>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</si>
  <si>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</si>
  <si>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</si>
  <si>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</si>
  <si>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</si>
  <si>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</si>
  <si>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</si>
  <si>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</si>
  <si>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</si>
  <si>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</si>
  <si>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</si>
  <si>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</si>
  <si>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</si>
  <si>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</si>
  <si>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</si>
  <si>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</si>
  <si>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</si>
  <si>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</si>
  <si>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</si>
  <si>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</si>
  <si>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</si>
  <si>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</si>
  <si>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</si>
  <si>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</si>
  <si>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</si>
  <si>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</si>
  <si>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</si>
  <si>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</si>
  <si>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</si>
  <si>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</si>
  <si>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</si>
  <si>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</si>
  <si>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</si>
  <si>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</si>
  <si>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</si>
  <si>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</si>
  <si>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</si>
  <si>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</si>
  <si>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</si>
  <si>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</si>
  <si>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</si>
  <si>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</si>
  <si>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</si>
  <si>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</si>
  <si>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</si>
  <si>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</si>
  <si>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</si>
  <si>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</si>
  <si>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</si>
  <si>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</si>
  <si>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</si>
  <si>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</si>
  <si>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</si>
  <si>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</si>
  <si>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</si>
  <si>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</si>
  <si>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</si>
  <si>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</si>
  <si>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</si>
  <si>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</si>
  <si>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</si>
  <si>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</si>
  <si>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</si>
  <si>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</si>
  <si>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</si>
  <si>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</si>
  <si>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</si>
  <si>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</si>
  <si>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</si>
  <si>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</si>
  <si>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</si>
  <si>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</si>
  <si>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</si>
  <si>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</si>
  <si>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</si>
  <si>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</si>
  <si>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</si>
  <si>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</si>
  <si>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</si>
  <si>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</si>
  <si>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</si>
  <si>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</si>
  <si>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</si>
  <si>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</si>
  <si>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</si>
  <si>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</si>
  <si>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</si>
  <si>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</si>
  <si>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</si>
  <si>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</si>
  <si>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</si>
  <si>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</si>
  <si>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</si>
  <si>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</si>
  <si>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</si>
  <si>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</si>
  <si>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</si>
  <si>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</si>
  <si>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</si>
  <si>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</si>
  <si>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</si>
  <si>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</si>
  <si>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</si>
  <si>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</si>
  <si>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</si>
  <si>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</si>
  <si>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</si>
  <si>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</si>
  <si>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</si>
  <si>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</si>
  <si>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</si>
  <si>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</si>
  <si>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</si>
  <si>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</si>
  <si>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</si>
  <si>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</si>
  <si>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</si>
  <si>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</si>
  <si>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</si>
  <si>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</si>
  <si>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</si>
  <si>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</si>
  <si>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</si>
  <si>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</si>
  <si>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</si>
  <si>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</si>
  <si>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</si>
  <si>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</si>
  <si>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</si>
  <si>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</si>
  <si>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</si>
  <si>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</si>
  <si>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</si>
  <si>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</si>
  <si>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</si>
  <si>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</si>
  <si>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</si>
  <si>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</si>
  <si>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</si>
  <si>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</si>
  <si>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</si>
  <si>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</si>
  <si>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</si>
  <si>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</si>
  <si>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</si>
  <si>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</si>
  <si>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</si>
  <si>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</si>
  <si>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</si>
  <si>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</si>
  <si>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</si>
  <si>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</si>
  <si>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</si>
  <si>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</si>
  <si>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</si>
  <si>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</si>
  <si>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</si>
  <si>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</si>
  <si>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</si>
  <si>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</si>
  <si>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</si>
  <si>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</si>
  <si>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</si>
  <si>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</si>
  <si>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</si>
  <si>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</si>
  <si>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</si>
  <si>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</si>
  <si>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</si>
  <si>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</si>
  <si>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</si>
  <si>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</si>
  <si>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</si>
  <si>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</si>
  <si>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</si>
  <si>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</si>
  <si>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</si>
  <si>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</si>
  <si>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</si>
  <si>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</si>
  <si>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</si>
  <si>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</si>
  <si>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</si>
  <si>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</si>
  <si>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</si>
  <si>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</si>
  <si>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</si>
  <si>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</si>
  <si>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</si>
  <si>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</si>
  <si>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</si>
  <si>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</si>
  <si>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</si>
  <si>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</si>
  <si>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</si>
  <si>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</si>
  <si>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</si>
  <si>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</si>
  <si>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</si>
  <si>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</si>
  <si>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</si>
  <si>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</si>
  <si>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</si>
  <si>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</si>
  <si>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</si>
  <si>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</si>
  <si>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</si>
  <si>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</si>
  <si>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</si>
  <si>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</si>
  <si>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</si>
  <si>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</si>
  <si>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</si>
  <si>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</si>
  <si>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</si>
  <si>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</si>
  <si>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</si>
  <si>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</si>
  <si>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</si>
  <si>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</si>
  <si>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</si>
  <si>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</si>
  <si>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</si>
  <si>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</si>
  <si>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</si>
  <si>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</si>
  <si>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</si>
  <si>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</si>
  <si>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</si>
  <si>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</si>
  <si>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</si>
  <si>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</si>
  <si>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</si>
  <si>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</si>
  <si>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</si>
  <si>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</si>
  <si>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</si>
  <si>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</si>
  <si>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</si>
  <si>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</si>
  <si>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</si>
  <si>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</si>
  <si>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</si>
  <si>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</si>
  <si>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</si>
  <si>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</si>
  <si>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</si>
  <si>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</si>
  <si>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</si>
  <si>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</si>
  <si>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</si>
  <si>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</si>
  <si>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</si>
  <si>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</si>
  <si>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</si>
  <si>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</si>
  <si>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</si>
  <si>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</si>
  <si>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</si>
  <si>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</si>
  <si>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</si>
  <si>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</si>
  <si>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</si>
  <si>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</si>
  <si>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</si>
  <si>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</si>
  <si>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</si>
  <si>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</si>
  <si>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</si>
  <si>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</si>
  <si>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</si>
  <si>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</si>
  <si>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</si>
  <si>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</si>
  <si>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</si>
  <si>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</si>
  <si>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</si>
  <si>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</si>
  <si>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</si>
  <si>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</si>
  <si>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</si>
  <si>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</si>
  <si>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</si>
  <si>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</si>
  <si>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</si>
  <si>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</si>
  <si>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</si>
  <si>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</si>
  <si>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</si>
  <si>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</si>
  <si>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</si>
  <si>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</si>
  <si>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</si>
  <si>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</si>
  <si>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</si>
  <si>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</si>
  <si>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</si>
  <si>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</si>
  <si>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</si>
  <si>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</si>
  <si>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</si>
  <si>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</si>
  <si>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</si>
  <si>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</si>
  <si>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</si>
  <si>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</si>
  <si>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</si>
  <si>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</si>
  <si>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</si>
  <si>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</si>
  <si>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</si>
  <si>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</si>
  <si>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</si>
  <si>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</si>
  <si>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</si>
  <si>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</si>
  <si>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</si>
  <si>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</si>
  <si>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</si>
  <si>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</si>
  <si>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</si>
  <si>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</si>
  <si>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</si>
  <si>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</si>
  <si>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</si>
  <si>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</si>
  <si>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</si>
  <si>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</si>
  <si>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</si>
  <si>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</si>
  <si>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</si>
  <si>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</si>
  <si>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</si>
  <si>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</si>
  <si>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</si>
  <si>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</si>
  <si>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</si>
  <si>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</si>
  <si>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</si>
  <si>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</si>
  <si>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</si>
  <si>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</si>
  <si>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</si>
  <si>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</si>
  <si>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</si>
  <si>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</si>
  <si>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</si>
  <si>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</si>
  <si>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</si>
  <si>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</si>
  <si>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</si>
  <si>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</si>
  <si>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</si>
  <si>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</si>
  <si>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</si>
  <si>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</si>
  <si>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</si>
  <si>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</si>
  <si>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</si>
  <si>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</si>
  <si>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</si>
  <si>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</si>
  <si>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</si>
  <si>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</si>
  <si>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</si>
  <si>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</si>
  <si>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</si>
  <si>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</si>
  <si>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</si>
  <si>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</si>
  <si>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</si>
  <si>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</si>
  <si>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</si>
  <si>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</si>
  <si>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</si>
  <si>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</si>
  <si>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</si>
  <si>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</si>
  <si>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</si>
  <si>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</si>
  <si>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</si>
  <si>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</si>
  <si>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</si>
  <si>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</si>
  <si>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</si>
  <si>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</si>
  <si>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</si>
  <si>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</si>
  <si>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</si>
  <si>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</si>
  <si>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</si>
  <si>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</si>
  <si>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</si>
  <si>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</si>
  <si>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</si>
  <si>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</si>
  <si>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</si>
  <si>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</si>
  <si>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</si>
  <si>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</si>
  <si>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</si>
  <si>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</si>
  <si>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</si>
  <si>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</si>
  <si>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</si>
  <si>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</si>
  <si>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</si>
  <si>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</si>
  <si>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</si>
  <si>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</si>
  <si>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</si>
  <si>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</si>
  <si>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</si>
  <si>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</si>
  <si>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</si>
  <si>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</si>
  <si>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</si>
  <si>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</si>
  <si>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</si>
  <si>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</si>
  <si>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</si>
  <si>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</si>
  <si>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</si>
  <si>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</si>
  <si>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</si>
  <si>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</si>
  <si>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</si>
  <si>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</si>
  <si>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</si>
  <si>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</si>
  <si>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</si>
  <si>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</si>
  <si>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</si>
  <si>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</si>
  <si>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</si>
  <si>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</si>
  <si>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</si>
  <si>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</si>
  <si>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</si>
  <si>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</si>
  <si>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</si>
  <si>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</si>
  <si>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</si>
  <si>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</si>
  <si>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</si>
  <si>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</si>
  <si>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</si>
  <si>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</si>
  <si>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</si>
  <si>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</si>
  <si>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</si>
  <si>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</si>
  <si>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</si>
  <si>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</si>
  <si>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</si>
  <si>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</si>
  <si>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</si>
  <si>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</si>
  <si>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</si>
  <si>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</si>
  <si>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</si>
  <si>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</si>
  <si>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</si>
  <si>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</si>
  <si>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</si>
  <si>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</si>
  <si>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</si>
  <si>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</si>
  <si>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</si>
  <si>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</si>
  <si>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</si>
  <si>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</si>
  <si>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</si>
  <si>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</si>
  <si>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</si>
  <si>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</si>
  <si>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</si>
  <si>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</si>
  <si>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</si>
  <si>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</si>
  <si>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</si>
  <si>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</si>
  <si>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</si>
  <si>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</si>
  <si>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</si>
  <si>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</si>
  <si>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</si>
  <si>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</si>
  <si>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</si>
  <si>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</si>
  <si>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</si>
  <si>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</si>
  <si>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</si>
  <si>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</si>
  <si>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</si>
  <si>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</si>
  <si>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</si>
  <si>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</si>
  <si>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</si>
  <si>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</si>
  <si>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</si>
  <si>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</si>
  <si>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</si>
  <si>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</si>
  <si>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</si>
  <si>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</si>
  <si>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</si>
  <si>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</si>
  <si>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</si>
  <si>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</si>
  <si>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</si>
  <si>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</si>
  <si>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</si>
  <si>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</si>
  <si>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</si>
  <si>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</si>
  <si>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</si>
  <si>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</si>
  <si>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</si>
  <si>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</si>
  <si>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</si>
  <si>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</si>
  <si>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</si>
  <si>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</si>
  <si>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</si>
  <si>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</si>
  <si>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</si>
  <si>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</si>
  <si>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</si>
  <si>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</si>
  <si>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</si>
  <si>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</si>
  <si>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</si>
  <si>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</si>
  <si>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</si>
  <si>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</si>
  <si>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</si>
  <si>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</si>
  <si>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</si>
  <si>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</si>
  <si>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</si>
  <si>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</si>
  <si>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</si>
  <si>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</si>
  <si>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</si>
  <si>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</si>
  <si>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</si>
  <si>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</si>
  <si>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</si>
  <si>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</si>
  <si>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</si>
  <si>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</si>
  <si>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</si>
  <si>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</si>
  <si>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</si>
  <si>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</si>
  <si>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</si>
  <si>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</si>
  <si>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</si>
  <si>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</si>
  <si>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</si>
  <si>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</si>
  <si>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</si>
  <si>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</si>
  <si>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</si>
  <si>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</si>
  <si>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</si>
  <si>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</si>
  <si>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</si>
  <si>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</si>
  <si>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</si>
  <si>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</si>
  <si>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</si>
  <si>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</si>
  <si>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</si>
  <si>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</si>
  <si>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</si>
  <si>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</si>
  <si>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</si>
  <si>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</si>
  <si>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</si>
  <si>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</si>
  <si>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</si>
  <si>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</si>
  <si>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</si>
  <si>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</si>
  <si>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</si>
  <si>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</si>
  <si>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</si>
  <si>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</si>
  <si>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</si>
  <si>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</si>
  <si>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</si>
  <si>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</si>
  <si>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</si>
  <si>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</si>
  <si>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</si>
  <si>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</si>
  <si>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</si>
  <si>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</si>
  <si>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</si>
  <si>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</si>
  <si>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</si>
  <si>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</si>
  <si>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</si>
  <si>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</si>
  <si>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</si>
  <si>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</si>
  <si>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</si>
  <si>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</si>
  <si>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</si>
  <si>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</si>
  <si>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</si>
  <si>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</si>
  <si>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</si>
  <si>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</si>
  <si>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</si>
  <si>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</si>
  <si>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</si>
  <si>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</si>
  <si>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</si>
  <si>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</si>
  <si>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</si>
  <si>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</si>
  <si>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</si>
  <si>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</si>
  <si>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</si>
  <si>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</si>
  <si>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</si>
  <si>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</si>
  <si>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</si>
  <si>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</si>
  <si>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</si>
  <si>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</si>
  <si>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</si>
  <si>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</si>
  <si>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</si>
  <si>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</si>
  <si>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</si>
  <si>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</si>
  <si>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</si>
  <si>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</si>
  <si>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</si>
  <si>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</si>
  <si>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</si>
  <si>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</si>
  <si>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</si>
  <si>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</si>
  <si>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</si>
  <si>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</si>
  <si>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</si>
  <si>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</si>
  <si>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</si>
  <si>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</si>
  <si>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</si>
  <si>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</si>
  <si>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</si>
  <si>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</si>
  <si>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</si>
  <si>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</si>
  <si>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</si>
  <si>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</si>
  <si>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</si>
  <si>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</si>
  <si>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</si>
  <si>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</si>
  <si>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</si>
  <si>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</si>
  <si>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</si>
  <si>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</si>
  <si>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</si>
  <si>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</si>
  <si>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</si>
  <si>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</si>
  <si>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</si>
  <si>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</si>
  <si>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</si>
  <si>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</si>
  <si>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</si>
  <si>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</si>
  <si>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</si>
  <si>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</si>
  <si>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</si>
  <si>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</si>
  <si>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</si>
  <si>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</si>
  <si>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</si>
  <si>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</si>
  <si>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</si>
  <si>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</si>
  <si>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</si>
  <si>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</si>
  <si>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</si>
  <si>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</si>
  <si>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</si>
  <si>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</si>
  <si>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</si>
  <si>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</si>
  <si>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</si>
  <si>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</si>
  <si>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</si>
  <si>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</si>
  <si>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</si>
  <si>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</si>
  <si>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</si>
  <si>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</si>
  <si>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</si>
  <si>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</si>
  <si>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</si>
  <si>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</si>
  <si>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</si>
  <si>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</si>
  <si>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</si>
  <si>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</si>
  <si>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</si>
  <si>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</si>
  <si>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</si>
  <si>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</si>
  <si>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</si>
  <si>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</si>
  <si>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</si>
  <si>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</si>
  <si>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</si>
  <si>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</si>
  <si>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</si>
  <si>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</si>
  <si>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</si>
  <si>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</si>
  <si>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</si>
  <si>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</si>
  <si>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</si>
  <si>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</si>
  <si>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</si>
  <si>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</si>
  <si>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</si>
  <si>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</si>
  <si>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</si>
  <si>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</si>
  <si>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</si>
  <si>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</si>
  <si>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</si>
  <si>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</si>
  <si>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</si>
  <si>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</si>
  <si>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</si>
  <si>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</si>
  <si>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</si>
  <si>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</si>
  <si>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</si>
  <si>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</si>
  <si>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</si>
  <si>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</si>
  <si>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</si>
  <si>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</si>
  <si>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</si>
  <si>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</si>
  <si>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</si>
  <si>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</si>
  <si>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</si>
  <si>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</si>
  <si>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</si>
  <si>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</si>
  <si>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</si>
  <si>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</si>
  <si>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</si>
  <si>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</si>
  <si>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</si>
  <si>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</si>
  <si>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</si>
  <si>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</si>
  <si>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</si>
  <si>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</si>
  <si>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</si>
  <si>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</si>
  <si>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</si>
  <si>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</si>
  <si>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</si>
  <si>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</si>
  <si>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</si>
  <si>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</si>
  <si>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</si>
  <si>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</si>
  <si>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</si>
  <si>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</si>
  <si>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</si>
  <si>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</si>
  <si>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</si>
  <si>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</si>
  <si>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</si>
  <si>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</si>
  <si>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</si>
  <si>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</si>
  <si>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</si>
  <si>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</si>
  <si>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</si>
  <si>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</si>
  <si>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</si>
  <si>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</si>
  <si>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</si>
  <si>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</si>
  <si>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</si>
  <si>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</si>
  <si>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</si>
  <si>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</si>
  <si>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</si>
  <si>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</si>
  <si>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</si>
  <si>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</si>
  <si>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</si>
  <si>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</si>
  <si>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</si>
  <si>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</si>
  <si>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</si>
  <si>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</si>
  <si>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</si>
  <si>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</si>
  <si>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</si>
  <si>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</si>
  <si>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</si>
  <si>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</si>
  <si>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</si>
  <si>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</si>
  <si>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</si>
  <si>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</si>
  <si>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</si>
  <si>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</si>
  <si>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</si>
  <si>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</si>
  <si>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</si>
  <si>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</si>
  <si>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</si>
  <si>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</si>
  <si>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</si>
  <si>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</si>
  <si>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</si>
  <si>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</si>
  <si>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</si>
  <si>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</si>
  <si>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</si>
  <si>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</si>
  <si>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</si>
  <si>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</si>
  <si>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</si>
  <si>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</si>
  <si>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</si>
  <si>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</si>
  <si>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</si>
  <si>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</si>
  <si>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</si>
  <si>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</si>
  <si>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</si>
  <si>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</si>
  <si>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</si>
  <si>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</si>
  <si>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</si>
  <si>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</si>
  <si>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</si>
  <si>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</si>
  <si>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</si>
  <si>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</si>
  <si>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</si>
  <si>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</si>
  <si>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</si>
  <si>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</si>
  <si>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</si>
  <si>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</si>
  <si>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</si>
  <si>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</si>
  <si>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</si>
  <si>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</si>
  <si>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</si>
  <si>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</si>
  <si>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</si>
  <si>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</si>
  <si>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</si>
  <si>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</si>
  <si>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</si>
  <si>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</si>
  <si>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</si>
  <si>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</si>
  <si>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</si>
  <si>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</si>
  <si>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</si>
  <si>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</si>
  <si>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</si>
  <si>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</si>
  <si>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</si>
  <si>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</si>
  <si>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</si>
  <si>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</si>
  <si>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</si>
  <si>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</si>
  <si>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</si>
  <si>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</si>
  <si>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</si>
  <si>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</si>
  <si>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</si>
  <si>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</si>
  <si>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</si>
  <si>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</si>
  <si>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</si>
  <si>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</si>
  <si>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</si>
  <si>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</si>
  <si>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</si>
  <si>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</si>
  <si>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</si>
  <si>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</si>
  <si>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</si>
  <si>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</si>
  <si>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</si>
  <si>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</si>
  <si>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</si>
  <si>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</si>
  <si>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</si>
  <si>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</si>
  <si>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</si>
  <si>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</si>
  <si>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</si>
  <si>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</si>
  <si>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</si>
  <si>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</si>
  <si>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</si>
  <si>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</si>
  <si>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</si>
  <si>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</si>
  <si>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</si>
  <si>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</si>
  <si>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</si>
  <si>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</si>
  <si>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</si>
  <si>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</si>
  <si>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</si>
  <si>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</si>
  <si>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</si>
  <si>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</si>
  <si>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</si>
  <si>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</si>
  <si>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</si>
  <si>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</si>
  <si>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</si>
  <si>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</si>
  <si>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</si>
  <si>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</si>
  <si>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</si>
  <si>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</si>
  <si>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</si>
  <si>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</si>
  <si>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</si>
  <si>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</si>
  <si>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</si>
  <si>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</si>
  <si>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</si>
  <si>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</si>
  <si>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</si>
  <si>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</si>
  <si>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</si>
  <si>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</si>
  <si>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</si>
  <si>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</si>
  <si>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</si>
  <si>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</si>
  <si>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</si>
  <si>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</si>
  <si>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</si>
  <si>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</si>
  <si>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</si>
  <si>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</si>
  <si>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</si>
  <si>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</si>
  <si>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</si>
  <si>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</si>
  <si>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</si>
  <si>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</si>
  <si>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</si>
  <si>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</si>
  <si>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</si>
  <si>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</si>
  <si>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</si>
  <si>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</si>
  <si>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</si>
  <si>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</si>
  <si>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</si>
  <si>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</si>
  <si>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</si>
  <si>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</si>
  <si>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</si>
  <si>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</si>
  <si>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</si>
  <si>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</si>
  <si>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</si>
  <si>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</si>
  <si>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</si>
  <si>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</si>
  <si>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</si>
  <si>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</si>
  <si>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</si>
  <si>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</si>
  <si>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</si>
  <si>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</si>
  <si>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</si>
  <si>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</si>
  <si>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</si>
  <si>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</si>
  <si>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</si>
  <si>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</si>
  <si>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</si>
  <si>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</si>
  <si>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</si>
  <si>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</si>
  <si>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</si>
  <si>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</si>
  <si>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</si>
  <si>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</si>
  <si>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</si>
  <si>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</si>
  <si>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</si>
  <si>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</si>
  <si>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</si>
  <si>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</si>
  <si>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</si>
  <si>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</si>
  <si>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</si>
  <si>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</si>
  <si>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</si>
  <si>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</si>
  <si>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</si>
  <si>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</si>
  <si>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</si>
  <si>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</si>
  <si>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</si>
  <si>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</si>
  <si>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</si>
  <si>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</si>
  <si>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</si>
  <si>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</si>
  <si>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</si>
  <si>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</si>
  <si>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</si>
  <si>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</si>
  <si>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</si>
  <si>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</si>
  <si>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</si>
  <si>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</si>
  <si>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</si>
  <si>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</si>
  <si>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</si>
  <si>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</si>
  <si>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</si>
  <si>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</si>
  <si>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</si>
  <si>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</si>
  <si>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</si>
  <si>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</si>
  <si>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</si>
  <si>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</si>
  <si>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</si>
  <si>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</si>
  <si>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</si>
  <si>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</si>
  <si>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</si>
  <si>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</si>
  <si>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</si>
  <si>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</si>
  <si>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</si>
  <si>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</si>
  <si>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</si>
  <si>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</si>
  <si>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</si>
  <si>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</si>
  <si>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</si>
  <si>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</si>
  <si>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</si>
  <si>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</si>
  <si>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</si>
  <si>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</si>
  <si>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</si>
  <si>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</si>
  <si>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</si>
  <si>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</si>
  <si>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</si>
  <si>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</si>
  <si>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</si>
  <si>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</si>
  <si>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</si>
  <si>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</si>
  <si>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</si>
  <si>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</si>
  <si>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</si>
  <si>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</si>
  <si>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</si>
  <si>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</si>
  <si>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</si>
  <si>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</si>
  <si>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</si>
  <si>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</si>
  <si>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</si>
  <si>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</si>
  <si>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</si>
  <si>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</si>
  <si>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</si>
  <si>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</si>
  <si>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</si>
  <si>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</si>
  <si>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</si>
  <si>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</si>
  <si>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</si>
  <si>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</si>
  <si>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</si>
  <si>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</si>
  <si>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</si>
  <si>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</si>
  <si>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</si>
  <si>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</si>
  <si>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</si>
  <si>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</si>
  <si>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</si>
  <si>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</si>
  <si>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</si>
  <si>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</si>
  <si>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</si>
  <si>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</si>
  <si>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</si>
  <si>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</si>
  <si>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</si>
  <si>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</si>
  <si>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</si>
  <si>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</si>
  <si>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</si>
  <si>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</si>
  <si>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</si>
  <si>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</si>
  <si>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</si>
  <si>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</si>
  <si>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</si>
  <si>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</si>
  <si>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</si>
  <si>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</si>
  <si>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</si>
  <si>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</si>
  <si>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</si>
  <si>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</si>
  <si>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</si>
  <si>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</si>
  <si>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</si>
  <si>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</si>
  <si>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</si>
  <si>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</si>
  <si>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</si>
  <si>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</si>
  <si>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</si>
  <si>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</si>
  <si>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</si>
  <si>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</si>
  <si>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</si>
  <si>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</si>
  <si>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</si>
  <si>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</si>
  <si>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</si>
  <si>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</si>
  <si>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</si>
  <si>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</si>
  <si>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</si>
  <si>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</si>
  <si>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</si>
  <si>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</si>
  <si>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</si>
  <si>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</si>
  <si>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</si>
  <si>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</si>
  <si>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</si>
  <si>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</si>
  <si>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</si>
  <si>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</si>
  <si>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</si>
  <si>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</si>
  <si>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</si>
  <si>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</si>
  <si>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</si>
  <si>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</si>
  <si>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</si>
  <si>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</si>
  <si>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</si>
  <si>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</si>
  <si>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</si>
  <si>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</si>
  <si>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</si>
  <si>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</si>
  <si>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</si>
  <si>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</si>
  <si>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</si>
  <si>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</si>
  <si>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</si>
  <si>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</si>
  <si>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</si>
  <si>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</si>
  <si>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</si>
  <si>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</si>
  <si>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</si>
  <si>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</si>
  <si>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</si>
  <si>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</si>
  <si>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</si>
  <si>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</si>
  <si>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</si>
  <si>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</si>
  <si>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</si>
  <si>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</si>
  <si>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</si>
  <si>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</si>
  <si>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</si>
  <si>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</si>
  <si>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</si>
  <si>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</si>
  <si>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</si>
  <si>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</si>
  <si>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</si>
  <si>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</si>
  <si>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</si>
  <si>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</si>
  <si>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</si>
  <si>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</si>
  <si>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</si>
  <si>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</si>
  <si>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</si>
  <si>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</si>
  <si>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</si>
  <si>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</si>
  <si>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</si>
  <si>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</si>
  <si>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</si>
  <si>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</si>
  <si>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</si>
  <si>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</si>
  <si>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</si>
  <si>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</si>
  <si>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</si>
  <si>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</si>
  <si>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</si>
  <si>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</si>
  <si>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</si>
  <si>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</si>
  <si>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</si>
  <si>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</si>
  <si>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</si>
  <si>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</si>
  <si>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</si>
  <si>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</si>
  <si>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</si>
  <si>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</si>
  <si>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</si>
  <si>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</si>
  <si>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</si>
  <si>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</si>
  <si>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</si>
  <si>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</si>
  <si>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</si>
  <si>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</si>
  <si>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</si>
  <si>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</si>
  <si>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</si>
  <si>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</si>
  <si>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</si>
  <si>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</si>
  <si>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</si>
  <si>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</si>
  <si>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</si>
  <si>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</si>
  <si>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</si>
  <si>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</si>
  <si>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</si>
  <si>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</si>
  <si>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</si>
  <si>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</si>
  <si>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</si>
  <si>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</si>
  <si>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</si>
  <si>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</si>
  <si>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</si>
  <si>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</si>
  <si>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</si>
  <si>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</si>
  <si>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</si>
  <si>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</si>
  <si>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</si>
  <si>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</si>
  <si>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</si>
  <si>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</si>
  <si>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</si>
  <si>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</si>
  <si>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</si>
  <si>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</si>
  <si>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</si>
  <si>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</si>
  <si>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</si>
  <si>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</si>
  <si>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</si>
  <si>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</si>
  <si>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</si>
  <si>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</si>
  <si>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</si>
  <si>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</si>
  <si>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</si>
  <si>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</si>
  <si>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</si>
  <si>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</si>
  <si>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</si>
  <si>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</si>
  <si>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</si>
  <si>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</si>
  <si>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</si>
  <si>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</si>
  <si>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</si>
  <si>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</si>
  <si>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</si>
  <si>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</si>
  <si>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</si>
  <si>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</si>
  <si>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</si>
  <si>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</si>
  <si>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</si>
  <si>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</si>
  <si>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</si>
  <si>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</si>
  <si>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</si>
  <si>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</si>
  <si>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</si>
  <si>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</si>
  <si>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</si>
  <si>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</si>
  <si>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</si>
  <si>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</si>
  <si>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</si>
  <si>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</si>
  <si>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</si>
  <si>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</si>
  <si>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</si>
  <si>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</si>
  <si>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</si>
  <si>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</si>
  <si>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</si>
  <si>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</si>
  <si>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</si>
  <si>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</si>
  <si>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</si>
  <si>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</si>
  <si>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</si>
  <si>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</si>
  <si>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</si>
  <si>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</si>
  <si>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</si>
  <si>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</si>
  <si>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</si>
  <si>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</si>
  <si>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</si>
  <si>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</si>
  <si>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</si>
  <si>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</si>
  <si>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</si>
  <si>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</si>
  <si>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</si>
  <si>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</si>
  <si>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</si>
  <si>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</si>
  <si>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</si>
  <si>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</si>
  <si>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</si>
  <si>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</si>
  <si>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</si>
  <si>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</si>
  <si>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</si>
  <si>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</si>
  <si>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</si>
  <si>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</si>
  <si>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</si>
  <si>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</si>
  <si>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</si>
  <si>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</si>
  <si>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</si>
  <si>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</si>
  <si>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</si>
  <si>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</si>
  <si>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</si>
  <si>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</si>
  <si>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</si>
  <si>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</si>
  <si>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</si>
  <si>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</si>
  <si>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</si>
  <si>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</si>
  <si>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</si>
  <si>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</si>
  <si>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</si>
  <si>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</si>
  <si>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</si>
  <si>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</si>
  <si>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</si>
  <si>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</si>
  <si>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</si>
  <si>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</si>
  <si>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</si>
  <si>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</si>
  <si>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</si>
  <si>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</si>
  <si>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</si>
  <si>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</si>
  <si>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</si>
  <si>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</si>
  <si>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</si>
  <si>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</si>
  <si>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</si>
  <si>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</si>
  <si>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</si>
  <si>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</si>
  <si>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</si>
  <si>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</si>
  <si>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</si>
  <si>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</si>
  <si>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</si>
  <si>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</si>
  <si>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</si>
  <si>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</si>
  <si>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</si>
  <si>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</si>
  <si>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</si>
  <si>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</si>
  <si>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</si>
  <si>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</si>
  <si>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</si>
  <si>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</si>
  <si>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</si>
  <si>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</si>
  <si>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</si>
  <si>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</si>
  <si>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</si>
  <si>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</si>
  <si>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</si>
  <si>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</si>
  <si>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</si>
  <si>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</si>
  <si>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</si>
  <si>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</si>
  <si>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</si>
  <si>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</si>
  <si>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</si>
  <si>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</si>
  <si>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</si>
  <si>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</si>
  <si>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</si>
  <si>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</si>
  <si>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</si>
  <si>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</si>
  <si>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</si>
  <si>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</si>
  <si>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</si>
  <si>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</si>
  <si>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</si>
  <si>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</si>
  <si>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</si>
  <si>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</si>
  <si>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</si>
  <si>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</si>
  <si>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</si>
  <si>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</si>
  <si>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</si>
  <si>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</si>
  <si>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</si>
  <si>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</si>
  <si>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</si>
  <si>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</si>
  <si>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</si>
  <si>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</si>
  <si>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</si>
  <si>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</si>
  <si>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</si>
  <si>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</si>
  <si>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</si>
  <si>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</si>
  <si>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</si>
  <si>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</si>
  <si>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</si>
  <si>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</si>
  <si>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</si>
  <si>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</si>
  <si>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</si>
  <si>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</si>
  <si>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</si>
  <si>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</si>
  <si>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</si>
  <si>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</si>
  <si>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</si>
  <si>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</si>
  <si>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</si>
  <si>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</si>
  <si>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</si>
  <si>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</si>
  <si>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</si>
  <si>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</si>
  <si>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</si>
  <si>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</si>
  <si>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</si>
  <si>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</si>
  <si>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</si>
  <si>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</si>
  <si>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</si>
  <si>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</si>
  <si>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</si>
  <si>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</si>
  <si>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</si>
  <si>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</si>
  <si>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</si>
  <si>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</si>
  <si>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</si>
  <si>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</si>
  <si>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</si>
  <si>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</si>
  <si>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</si>
  <si>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</si>
  <si>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</si>
  <si>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</si>
  <si>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</si>
  <si>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</si>
  <si>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</si>
  <si>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</si>
  <si>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</si>
  <si>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</si>
  <si>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</si>
  <si>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</si>
  <si>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</si>
  <si>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</si>
  <si>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</si>
  <si>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</si>
  <si>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</si>
  <si>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</si>
  <si>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</si>
  <si>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</si>
  <si>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</si>
  <si>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</si>
  <si>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</si>
  <si>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</si>
  <si>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</si>
  <si>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</si>
  <si>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</si>
  <si>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</si>
  <si>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</si>
  <si>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</si>
  <si>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</si>
  <si>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</si>
  <si>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</si>
  <si>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</si>
  <si>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</si>
  <si>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</si>
  <si>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</si>
  <si>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</si>
  <si>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</si>
  <si>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</si>
  <si>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</si>
  <si>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</si>
  <si>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</si>
  <si>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</si>
  <si>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</si>
  <si>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</si>
  <si>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</si>
  <si>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</si>
  <si>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</si>
  <si>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</si>
  <si>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</si>
  <si>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</si>
  <si>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</si>
  <si>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</si>
  <si>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</si>
  <si>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</si>
  <si>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</si>
  <si>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</si>
  <si>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</si>
  <si>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</si>
  <si>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</si>
  <si>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</si>
  <si>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</si>
  <si>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</si>
  <si>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</si>
  <si>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</si>
  <si>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</si>
  <si>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</si>
  <si>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</si>
  <si>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</si>
  <si>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</si>
  <si>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</si>
  <si>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</si>
  <si>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</si>
  <si>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</si>
  <si>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</si>
  <si>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</si>
  <si>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</si>
  <si>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</si>
  <si>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</si>
  <si>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</si>
  <si>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</si>
  <si>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</si>
  <si>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</si>
  <si>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</si>
  <si>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</si>
  <si>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</si>
  <si>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</si>
  <si>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</si>
  <si>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</si>
  <si>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</si>
  <si>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</si>
  <si>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</si>
  <si>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</si>
  <si>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</si>
  <si>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</si>
  <si>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</si>
  <si>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</si>
  <si>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</si>
  <si>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</si>
  <si>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</si>
  <si>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</si>
  <si>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</si>
  <si>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</si>
  <si>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</si>
  <si>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</si>
  <si>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</si>
  <si>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</si>
  <si>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</si>
  <si>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</si>
  <si>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</si>
  <si>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</si>
  <si>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</si>
  <si>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</si>
  <si>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</si>
  <si>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</si>
  <si>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</si>
  <si>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</si>
  <si>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</si>
  <si>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</si>
  <si>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</si>
  <si>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</si>
  <si>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</si>
  <si>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</si>
  <si>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</si>
  <si>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</si>
  <si>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</si>
  <si>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</si>
  <si>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</si>
  <si>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</si>
  <si>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</si>
  <si>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</si>
  <si>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</si>
  <si>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</si>
  <si>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</si>
  <si>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</si>
  <si>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</si>
  <si>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</si>
  <si>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</si>
  <si>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</si>
  <si>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</si>
  <si>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</si>
  <si>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</si>
  <si>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</si>
  <si>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</si>
  <si>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</si>
  <si>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</si>
  <si>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</si>
  <si>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</si>
  <si>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</si>
  <si>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</si>
  <si>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</si>
  <si>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</si>
  <si>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</si>
  <si>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</si>
  <si>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</si>
  <si>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</si>
  <si>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</si>
  <si>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</si>
  <si>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</si>
  <si>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</si>
  <si>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</si>
  <si>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</si>
  <si>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</si>
  <si>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</si>
  <si>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</si>
  <si>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</si>
  <si>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</si>
  <si>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</si>
  <si>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</si>
  <si>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</si>
  <si>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</si>
  <si>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</si>
  <si>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</si>
  <si>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</si>
  <si>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</si>
  <si>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</si>
  <si>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</si>
  <si>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</si>
  <si>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</si>
  <si>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</si>
  <si>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</si>
  <si>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</si>
  <si>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</si>
  <si>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</si>
  <si>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</si>
  <si>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</si>
  <si>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</si>
  <si>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</si>
  <si>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</si>
  <si>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</si>
  <si>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</si>
  <si>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</si>
  <si>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</si>
  <si>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</si>
  <si>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</si>
  <si>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</si>
  <si>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</si>
  <si>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</si>
  <si>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</si>
  <si>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</si>
  <si>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</si>
  <si>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</si>
  <si>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</si>
  <si>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</si>
  <si>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</si>
  <si>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</si>
  <si>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</si>
  <si>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</si>
  <si>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</si>
  <si>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</si>
  <si>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</si>
  <si>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</si>
  <si>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</si>
  <si>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</si>
  <si>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</si>
  <si>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</si>
  <si>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</si>
  <si>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</si>
  <si>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</si>
  <si>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</si>
  <si>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</si>
  <si>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</si>
  <si>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</si>
  <si>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</si>
  <si>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</si>
  <si>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</si>
  <si>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</si>
  <si>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</si>
  <si>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</si>
  <si>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</si>
  <si>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</si>
  <si>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</si>
  <si>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</si>
  <si>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</si>
  <si>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</si>
  <si>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</si>
  <si>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</si>
  <si>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</si>
  <si>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</si>
  <si>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</si>
  <si>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</si>
  <si>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</si>
  <si>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</si>
  <si>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</si>
  <si>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</si>
  <si>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</si>
  <si>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</si>
  <si>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</si>
  <si>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</si>
  <si>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</si>
  <si>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</si>
  <si>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</si>
  <si>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</si>
  <si>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</si>
  <si>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</si>
  <si>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</si>
  <si>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</si>
  <si>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</si>
  <si>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</si>
  <si>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</si>
  <si>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</si>
  <si>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</si>
  <si>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</si>
  <si>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</si>
  <si>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</si>
  <si>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</si>
  <si>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</si>
  <si>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</si>
  <si>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</si>
  <si>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</si>
  <si>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</si>
  <si>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</si>
  <si>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</si>
  <si>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</si>
  <si>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</si>
  <si>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</si>
  <si>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</si>
  <si>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</si>
  <si>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</si>
  <si>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</si>
  <si>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</si>
  <si>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</si>
  <si>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</si>
  <si>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</si>
  <si>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</si>
  <si>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</si>
  <si>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</si>
  <si>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</si>
  <si>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</si>
  <si>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</si>
  <si>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</si>
  <si>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</si>
  <si>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</si>
  <si>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</si>
  <si>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</si>
  <si>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</si>
  <si>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</si>
  <si>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</si>
  <si>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</si>
  <si>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</si>
  <si>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</si>
  <si>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</si>
  <si>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</si>
  <si>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</si>
  <si>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</si>
  <si>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</si>
  <si>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</si>
  <si>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</si>
  <si>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</si>
  <si>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</si>
  <si>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</si>
  <si>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</si>
  <si>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</si>
  <si>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</si>
  <si>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</si>
  <si>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</si>
  <si>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</si>
  <si>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</si>
  <si>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</si>
  <si>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</si>
  <si>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</si>
  <si>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</si>
  <si>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</si>
  <si>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</si>
  <si>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</si>
  <si>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</si>
  <si>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</si>
  <si>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</si>
  <si>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</si>
  <si>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</si>
  <si>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</si>
  <si>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</si>
  <si>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</si>
  <si>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</si>
  <si>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</si>
  <si>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</si>
  <si>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</si>
  <si>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</si>
  <si>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</si>
  <si>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</si>
  <si>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</si>
  <si>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</si>
  <si>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</si>
  <si>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</si>
  <si>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</si>
  <si>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</si>
  <si>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</si>
  <si>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</si>
  <si>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</si>
  <si>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</si>
  <si>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</si>
  <si>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</si>
  <si>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</si>
  <si>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</si>
  <si>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</si>
  <si>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</si>
  <si>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</si>
  <si>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</si>
  <si>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</si>
  <si>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</si>
  <si>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</si>
  <si>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</si>
  <si>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</si>
  <si>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</si>
  <si>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</si>
  <si>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</si>
  <si>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</si>
  <si>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</si>
  <si>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</si>
  <si>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</si>
  <si>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</si>
  <si>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</si>
  <si>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</si>
  <si>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</si>
  <si>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</si>
  <si>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</si>
  <si>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</si>
  <si>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</si>
  <si>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</si>
  <si>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</si>
  <si>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</si>
  <si>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</si>
  <si>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</si>
  <si>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</si>
  <si>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</si>
  <si>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</si>
  <si>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</si>
  <si>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</si>
  <si>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</si>
  <si>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</si>
  <si>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</si>
  <si>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</si>
  <si>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</si>
  <si>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</si>
  <si>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</si>
  <si>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</si>
  <si>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</si>
  <si>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</si>
  <si>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</si>
  <si>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</si>
  <si>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</si>
  <si>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</si>
  <si>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</si>
  <si>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</si>
  <si>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</si>
  <si>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</si>
  <si>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</si>
  <si>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</si>
  <si>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</si>
  <si>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</si>
  <si>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</si>
  <si>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</si>
  <si>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</si>
  <si>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</si>
  <si>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</si>
  <si>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</si>
  <si>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</si>
  <si>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</si>
  <si>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</si>
  <si>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</si>
  <si>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</si>
  <si>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</si>
  <si>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</si>
  <si>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</si>
  <si>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</si>
  <si>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</si>
  <si>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</si>
  <si>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</si>
  <si>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</si>
  <si>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</si>
  <si>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</si>
  <si>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</si>
  <si>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</si>
  <si>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</si>
  <si>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</si>
  <si>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</si>
  <si>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</si>
  <si>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</si>
  <si>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</si>
  <si>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</si>
  <si>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</si>
  <si>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</si>
  <si>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</si>
  <si>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</si>
  <si>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</si>
  <si>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</si>
  <si>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</si>
  <si>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</si>
  <si>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</si>
  <si>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</si>
  <si>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</si>
  <si>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</si>
  <si>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</si>
  <si>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</si>
  <si>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</si>
  <si>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</si>
  <si>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</si>
  <si>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</si>
  <si>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</si>
  <si>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</si>
  <si>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</si>
  <si>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</si>
  <si>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</si>
  <si>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</si>
  <si>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</si>
  <si>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</si>
  <si>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</si>
  <si>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</si>
  <si>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</si>
  <si>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</si>
  <si>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</si>
  <si>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</si>
  <si>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</si>
  <si>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</si>
  <si>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</si>
  <si>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</si>
  <si>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</si>
  <si>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</si>
  <si>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</si>
  <si>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</si>
  <si>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</si>
  <si>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</si>
  <si>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</si>
  <si>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</si>
  <si>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</si>
  <si>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</si>
  <si>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</si>
  <si>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</si>
  <si>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</si>
  <si>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</si>
  <si>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</si>
  <si>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</si>
  <si>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</si>
  <si>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</si>
  <si>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</si>
  <si>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</si>
  <si>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</si>
  <si>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</si>
  <si>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</si>
  <si>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</si>
  <si>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</si>
  <si>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</si>
  <si>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</si>
  <si>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</si>
  <si>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</si>
  <si>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</si>
  <si>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</si>
  <si>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</si>
  <si>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</si>
  <si>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</si>
  <si>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</si>
  <si>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</si>
  <si>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</si>
  <si>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</si>
  <si>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</si>
  <si>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</si>
  <si>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</si>
  <si>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</si>
  <si>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</si>
  <si>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</si>
  <si>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</si>
  <si>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</si>
  <si>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</si>
  <si>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</si>
  <si>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</si>
  <si>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</si>
  <si>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</si>
  <si>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</si>
  <si>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</si>
  <si>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</si>
  <si>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</si>
  <si>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</si>
  <si>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</si>
  <si>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</si>
  <si>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</si>
  <si>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</si>
  <si>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</si>
  <si>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</si>
  <si>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</si>
  <si>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</si>
  <si>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</si>
  <si>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</si>
  <si>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</si>
  <si>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</si>
  <si>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</si>
  <si>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</si>
  <si>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</si>
  <si>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</si>
  <si>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</si>
  <si>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</si>
  <si>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</si>
  <si>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</si>
  <si>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</si>
  <si>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</si>
  <si>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</si>
  <si>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</si>
  <si>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</si>
  <si>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</si>
  <si>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</si>
  <si>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</si>
  <si>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</si>
  <si>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</si>
  <si>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</si>
  <si>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</si>
  <si>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</si>
  <si>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</si>
  <si>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</si>
  <si>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</si>
  <si>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</si>
  <si>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</si>
  <si>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</si>
  <si>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</si>
  <si>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</si>
  <si>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</si>
  <si>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</si>
  <si>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</si>
  <si>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</si>
  <si>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</si>
  <si>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</si>
  <si>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</si>
  <si>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</si>
  <si>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</si>
  <si>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</si>
  <si>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</si>
  <si>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</si>
  <si>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</si>
  <si>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</si>
  <si>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</si>
  <si>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</si>
  <si>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</si>
  <si>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</si>
  <si>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</si>
  <si>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</si>
  <si>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</si>
  <si>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</si>
  <si>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</si>
  <si>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</si>
  <si>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</si>
  <si>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</si>
  <si>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</si>
  <si>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</si>
  <si>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</si>
  <si>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</si>
  <si>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</si>
  <si>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</si>
  <si>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</si>
  <si>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</si>
  <si>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</si>
  <si>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</si>
  <si>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</si>
  <si>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</si>
  <si>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</si>
  <si>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</si>
  <si>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</si>
  <si>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</si>
  <si>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</si>
  <si>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</si>
  <si>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</si>
  <si>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</si>
  <si>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</si>
  <si>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</si>
  <si>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</si>
  <si>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</si>
  <si>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</si>
  <si>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</si>
  <si>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</si>
  <si>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</si>
  <si>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</si>
  <si>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</si>
  <si>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</si>
  <si>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</si>
  <si>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</si>
  <si>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</si>
  <si>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</si>
  <si>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</si>
  <si>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</si>
  <si>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</si>
  <si>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</si>
  <si>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</si>
  <si>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</si>
  <si>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</si>
  <si>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</si>
  <si>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</si>
  <si>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</si>
  <si>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</si>
  <si>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</si>
  <si>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</si>
  <si>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</si>
  <si>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</si>
  <si>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</si>
  <si>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</si>
  <si>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</si>
  <si>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</si>
  <si>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</si>
  <si>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</si>
  <si>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</si>
  <si>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</si>
  <si>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</si>
  <si>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</si>
  <si>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</si>
  <si>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</si>
  <si>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</si>
  <si>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</si>
  <si>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</si>
  <si>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</si>
  <si>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</si>
  <si>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</si>
  <si>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</si>
  <si>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</si>
  <si>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</si>
  <si>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</si>
  <si>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</si>
  <si>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</si>
  <si>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</si>
  <si>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</si>
  <si>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</si>
  <si>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</si>
  <si>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</si>
  <si>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</si>
  <si>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</si>
  <si>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</si>
  <si>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</si>
  <si>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</si>
  <si>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</si>
  <si>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</si>
  <si>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</si>
  <si>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</si>
  <si>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</si>
  <si>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</si>
  <si>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</si>
  <si>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</si>
  <si>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</si>
  <si>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</si>
  <si>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</si>
  <si>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</si>
  <si>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</si>
  <si>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</si>
  <si>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</si>
  <si>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</si>
  <si>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</si>
  <si>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</si>
  <si>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</si>
  <si>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</si>
  <si>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</si>
  <si>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</si>
  <si>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</si>
  <si>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</si>
  <si>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</si>
  <si>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</si>
  <si>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</si>
  <si>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</si>
  <si>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</si>
  <si>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</si>
  <si>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</si>
  <si>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</si>
  <si>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</si>
  <si>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</si>
  <si>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</si>
  <si>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</si>
  <si>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</si>
  <si>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</si>
  <si>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</si>
  <si>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</si>
  <si>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</si>
  <si>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</si>
  <si>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</si>
  <si>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</si>
  <si>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</si>
  <si>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</si>
  <si>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</si>
  <si>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</si>
  <si>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</si>
  <si>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</si>
  <si>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</si>
  <si>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</si>
  <si>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</si>
  <si>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</si>
  <si>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</si>
  <si>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</si>
  <si>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</si>
  <si>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</si>
  <si>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</si>
  <si>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</si>
  <si>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</si>
  <si>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</si>
  <si>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</si>
  <si>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</si>
  <si>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</si>
  <si>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</si>
  <si>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</si>
  <si>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</si>
  <si>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</si>
  <si>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</si>
  <si>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</si>
  <si>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</si>
  <si>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</si>
  <si>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</si>
  <si>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</si>
  <si>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</si>
  <si>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</si>
  <si>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</si>
  <si>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</si>
  <si>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</si>
  <si>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</si>
  <si>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</si>
  <si>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</si>
  <si>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</si>
  <si>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</si>
  <si>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</si>
  <si>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</si>
  <si>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</si>
  <si>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</si>
  <si>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</si>
  <si>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</si>
  <si>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</si>
  <si>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</si>
  <si>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</si>
  <si>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</si>
  <si>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</si>
  <si>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</si>
  <si>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</si>
  <si>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</si>
  <si>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</si>
  <si>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</si>
  <si>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</si>
  <si>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</si>
  <si>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</si>
  <si>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</si>
  <si>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</si>
  <si>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</si>
  <si>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</si>
  <si>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</si>
  <si>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</si>
  <si>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</si>
  <si>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</si>
  <si>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</si>
  <si>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</si>
  <si>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</si>
  <si>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</si>
  <si>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</si>
  <si>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</si>
  <si>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</si>
  <si>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</si>
  <si>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</si>
  <si>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</si>
  <si>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</si>
  <si>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</si>
  <si>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</si>
  <si>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</si>
  <si>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</si>
  <si>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</si>
  <si>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</si>
  <si>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</si>
  <si>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</si>
  <si>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</si>
  <si>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</si>
  <si>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</si>
  <si>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</si>
  <si>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</si>
  <si>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</si>
  <si>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</si>
  <si>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</si>
  <si>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</si>
  <si>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</si>
  <si>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</si>
  <si>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</si>
  <si>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</si>
  <si>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</si>
  <si>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</si>
  <si>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</si>
  <si>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</si>
  <si>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</si>
  <si>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</si>
  <si>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</si>
  <si>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</si>
  <si>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</si>
  <si>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</si>
  <si>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</si>
  <si>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</si>
  <si>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</si>
  <si>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</si>
  <si>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</si>
  <si>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</si>
  <si>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</si>
  <si>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</si>
  <si>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</si>
  <si>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</si>
  <si>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</si>
  <si>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</si>
  <si>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</si>
  <si>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</si>
  <si>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</si>
  <si>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</si>
  <si>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</si>
  <si>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</si>
  <si>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</si>
  <si>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</si>
  <si>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</si>
  <si>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</si>
  <si>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</si>
  <si>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</si>
  <si>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</si>
  <si>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</si>
  <si>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</si>
  <si>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</si>
  <si>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</si>
  <si>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</si>
  <si>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</si>
  <si>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</si>
  <si>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</si>
  <si>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</si>
  <si>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</si>
  <si>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</si>
  <si>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</si>
  <si>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</si>
  <si>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</si>
  <si>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</si>
  <si>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</si>
  <si>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</si>
  <si>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</si>
  <si>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</si>
  <si>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</si>
  <si>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</si>
  <si>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</si>
  <si>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</si>
  <si>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</si>
  <si>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</si>
  <si>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</si>
  <si>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</si>
  <si>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</si>
  <si>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</si>
  <si>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</si>
  <si>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</si>
  <si>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</si>
  <si>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</si>
  <si>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</si>
  <si>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</si>
  <si>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</si>
  <si>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</si>
  <si>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</si>
  <si>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</si>
  <si>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</si>
  <si>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</si>
  <si>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</si>
  <si>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</si>
  <si>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</si>
  <si>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</si>
  <si>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</si>
  <si>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</si>
  <si>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</si>
  <si>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</si>
  <si>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</si>
  <si>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</si>
  <si>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</si>
  <si>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</si>
  <si>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</si>
  <si>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</si>
  <si>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</si>
  <si>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</si>
  <si>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</si>
  <si>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</si>
  <si>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</si>
  <si>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</si>
  <si>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</si>
  <si>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</si>
  <si>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</si>
  <si>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</si>
  <si>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</si>
  <si>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</si>
  <si>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</si>
  <si>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</si>
  <si>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</si>
  <si>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</si>
  <si>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</si>
  <si>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</si>
  <si>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</si>
  <si>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</si>
  <si>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</si>
  <si>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</si>
  <si>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</si>
  <si>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</si>
  <si>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</si>
  <si>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</si>
  <si>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</si>
  <si>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</si>
  <si>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</si>
  <si>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</si>
  <si>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</si>
  <si>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</si>
  <si>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</si>
  <si>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</si>
  <si>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</si>
  <si>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</si>
  <si>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</si>
  <si>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</si>
  <si>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</si>
  <si>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</si>
  <si>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</si>
  <si>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</si>
  <si>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</si>
  <si>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</si>
  <si>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</si>
  <si>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</si>
  <si>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</si>
  <si>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</si>
  <si>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</si>
  <si>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</si>
  <si>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</si>
  <si>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</si>
  <si>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</si>
  <si>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</si>
  <si>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</si>
  <si>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</si>
  <si>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</si>
  <si>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</si>
  <si>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</si>
  <si>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</si>
  <si>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</si>
  <si>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</si>
  <si>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</si>
  <si>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</si>
  <si>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</si>
  <si>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</si>
  <si>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</si>
  <si>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</si>
  <si>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</si>
  <si>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</si>
  <si>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</si>
  <si>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</si>
  <si>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</si>
  <si>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</si>
  <si>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</si>
  <si>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</si>
  <si>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</si>
  <si>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</si>
  <si>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</si>
  <si>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</si>
  <si>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</si>
  <si>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</si>
  <si>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</si>
  <si>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</si>
  <si>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</si>
  <si>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</si>
  <si>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</si>
  <si>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</si>
  <si>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</si>
  <si>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</si>
  <si>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</si>
  <si>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</si>
  <si>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</si>
  <si>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</si>
  <si>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</si>
  <si>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</si>
  <si>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</si>
  <si>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</si>
  <si>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</si>
  <si>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</si>
  <si>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</si>
  <si>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</si>
  <si>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</si>
  <si>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</si>
  <si>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</si>
  <si>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</si>
  <si>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</si>
  <si>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</si>
  <si>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</si>
  <si>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</si>
  <si>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</si>
  <si>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</si>
  <si>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</si>
  <si>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</si>
  <si>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</si>
  <si>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</si>
  <si>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</si>
  <si>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</si>
  <si>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</si>
  <si>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</si>
  <si>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</si>
  <si>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</si>
  <si>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</si>
  <si>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</si>
  <si>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</si>
  <si>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</si>
  <si>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</si>
  <si>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</si>
  <si>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</si>
  <si>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</si>
  <si>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</si>
  <si>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</si>
  <si>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</si>
  <si>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</si>
  <si>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</si>
  <si>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</si>
  <si>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</si>
  <si>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</si>
  <si>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</si>
  <si>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</si>
  <si>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</si>
  <si>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</si>
  <si>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</si>
  <si>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</si>
  <si>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</si>
  <si>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</si>
  <si>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</si>
  <si>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</si>
  <si>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</si>
  <si>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</si>
  <si>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</si>
  <si>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</si>
  <si>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</si>
  <si>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</si>
  <si>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</si>
  <si>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</si>
  <si>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</si>
  <si>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</si>
  <si>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</si>
  <si>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</si>
  <si>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</si>
  <si>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</si>
  <si>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</si>
  <si>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</si>
  <si>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</si>
  <si>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</si>
  <si>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</si>
  <si>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</si>
  <si>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</si>
  <si>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</si>
  <si>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</si>
  <si>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</si>
  <si>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</si>
  <si>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</si>
  <si>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</si>
  <si>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</si>
  <si>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</si>
  <si>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</si>
  <si>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</si>
  <si>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</si>
  <si>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</si>
  <si>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</si>
  <si>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</si>
  <si>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</si>
  <si>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</si>
  <si>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</si>
  <si>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</si>
  <si>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</si>
  <si>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</si>
  <si>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</si>
  <si>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</si>
  <si>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</si>
  <si>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</si>
  <si>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</si>
  <si>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</si>
  <si>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</si>
  <si>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</si>
  <si>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</si>
  <si>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</si>
  <si>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</si>
  <si>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</si>
  <si>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</si>
  <si>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</si>
  <si>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</si>
  <si>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</si>
  <si>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</si>
  <si>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</si>
  <si>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</si>
  <si>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</si>
  <si>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</si>
  <si>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</si>
  <si>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</si>
  <si>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</si>
  <si>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</si>
  <si>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</si>
  <si>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</si>
  <si>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</si>
  <si>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</si>
  <si>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</si>
  <si>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</si>
  <si>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</si>
  <si>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</si>
  <si>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</si>
  <si>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</si>
  <si>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</si>
  <si>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</si>
  <si>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</si>
  <si>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</si>
  <si>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</si>
  <si>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</si>
  <si>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</si>
  <si>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</si>
  <si>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</si>
  <si>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</si>
  <si>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</si>
  <si>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</si>
  <si>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</si>
  <si>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</si>
  <si>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</si>
  <si>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</si>
  <si>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</si>
  <si>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</si>
  <si>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</si>
  <si>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</si>
  <si>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</si>
  <si>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</si>
  <si>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</si>
  <si>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</si>
  <si>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</si>
  <si>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</si>
  <si>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</si>
  <si>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</si>
  <si>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</si>
  <si>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</si>
  <si>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</si>
  <si>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</si>
  <si>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</si>
  <si>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</si>
  <si>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</si>
  <si>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</si>
  <si>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</si>
  <si>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</si>
  <si>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</si>
  <si>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</si>
  <si>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</si>
  <si>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</si>
  <si>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</si>
  <si>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</si>
  <si>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</si>
  <si>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</si>
  <si>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</si>
  <si>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</si>
  <si>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</si>
  <si>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</si>
  <si>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</si>
  <si>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</si>
  <si>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</si>
  <si>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</si>
  <si>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</si>
  <si>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</si>
  <si>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</si>
  <si>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</si>
  <si>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</si>
  <si>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</si>
  <si>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</si>
  <si>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</si>
  <si>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</si>
  <si>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</si>
  <si>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</si>
  <si>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</si>
  <si>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</si>
  <si>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</si>
  <si>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</si>
  <si>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</si>
  <si>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</si>
  <si>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</si>
  <si>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</si>
  <si>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</si>
  <si>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</si>
  <si>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</si>
  <si>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</si>
  <si>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</si>
  <si>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</si>
  <si>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</si>
  <si>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</si>
  <si>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</si>
  <si>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</si>
  <si>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</si>
  <si>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</si>
  <si>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</si>
  <si>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</si>
  <si>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</si>
  <si>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</si>
  <si>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</si>
  <si>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</si>
  <si>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</si>
  <si>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</si>
  <si>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</si>
  <si>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</si>
  <si>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</si>
  <si>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</si>
  <si>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</si>
  <si>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</si>
  <si>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</si>
  <si>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</si>
  <si>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</si>
  <si>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</si>
  <si>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</si>
  <si>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</si>
  <si>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</si>
  <si>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</si>
  <si>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</si>
  <si>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</si>
  <si>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</si>
  <si>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</si>
  <si>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</si>
  <si>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</si>
  <si>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</si>
  <si>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</si>
  <si>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</si>
  <si>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</si>
  <si>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</si>
  <si>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</si>
  <si>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</si>
  <si>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</si>
  <si>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</si>
  <si>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</si>
  <si>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</si>
  <si>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</si>
  <si>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</si>
  <si>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</si>
  <si>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</si>
  <si>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</si>
  <si>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</si>
  <si>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</si>
  <si>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</si>
  <si>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</si>
  <si>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</si>
  <si>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</si>
  <si>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</si>
  <si>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</si>
  <si>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</si>
  <si>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</si>
  <si>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</si>
  <si>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</si>
  <si>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</si>
  <si>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</si>
  <si>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</si>
  <si>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</si>
  <si>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</si>
  <si>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</si>
  <si>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</si>
  <si>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</si>
  <si>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</si>
  <si>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</si>
  <si>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</si>
  <si>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</si>
  <si>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</si>
  <si>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</si>
  <si>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</si>
  <si>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</si>
  <si>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</si>
  <si>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</si>
  <si>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</si>
  <si>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</si>
  <si>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</si>
  <si>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</si>
  <si>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</si>
  <si>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</si>
  <si>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</si>
  <si>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</si>
  <si>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</si>
  <si>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</si>
  <si>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</si>
  <si>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</si>
  <si>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</si>
  <si>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</si>
  <si>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</si>
  <si>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</si>
  <si>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</si>
  <si>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</si>
  <si>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</si>
  <si>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</si>
  <si>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</si>
  <si>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</si>
  <si>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</si>
  <si>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</si>
  <si>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</si>
  <si>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</si>
  <si>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</si>
  <si>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</si>
  <si>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</si>
  <si>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</si>
  <si>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</si>
  <si>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</si>
  <si>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</si>
  <si>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</si>
  <si>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</si>
  <si>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</si>
  <si>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</si>
  <si>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</si>
  <si>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</si>
  <si>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</si>
  <si>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</si>
  <si>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</si>
  <si>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</si>
  <si>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</si>
  <si>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</si>
  <si>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</si>
  <si>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</si>
  <si>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</si>
  <si>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</si>
  <si>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</si>
  <si>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</si>
  <si>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</si>
  <si>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</si>
  <si>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</si>
  <si>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</si>
  <si>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</si>
  <si>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</si>
  <si>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</si>
  <si>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</si>
  <si>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</si>
  <si>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</si>
  <si>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</si>
  <si>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</si>
  <si>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</si>
  <si>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</si>
  <si>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</si>
  <si>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</si>
  <si>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</si>
  <si>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</si>
  <si>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</si>
  <si>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</si>
  <si>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</si>
  <si>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</si>
  <si>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</si>
  <si>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</si>
  <si>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</si>
  <si>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</si>
  <si>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</si>
  <si>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</si>
  <si>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</si>
  <si>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</si>
  <si>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</si>
  <si>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</si>
  <si>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</si>
  <si>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</si>
  <si>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</si>
  <si>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</si>
  <si>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</si>
  <si>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</si>
  <si>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</si>
  <si>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</si>
  <si>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</si>
  <si>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</si>
  <si>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</si>
  <si>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</si>
  <si>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</si>
  <si>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</si>
  <si>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</si>
  <si>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</si>
  <si>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</si>
  <si>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</si>
  <si>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</si>
  <si>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</si>
  <si>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</si>
  <si>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</si>
  <si>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</si>
  <si>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</si>
  <si>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</si>
  <si>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</si>
  <si>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</si>
  <si>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</si>
  <si>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</si>
  <si>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</si>
  <si>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</si>
  <si>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</si>
  <si>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</si>
  <si>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</si>
  <si>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</si>
  <si>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</si>
  <si>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</si>
  <si>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</si>
  <si>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</si>
  <si>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</si>
  <si>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</si>
  <si>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</si>
  <si>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</si>
  <si>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</si>
  <si>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</si>
  <si>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</si>
  <si>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</si>
  <si>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</si>
  <si>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</si>
  <si>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</si>
  <si>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</si>
  <si>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</si>
  <si>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</si>
  <si>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</si>
  <si>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</si>
  <si>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</si>
  <si>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</si>
  <si>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</si>
  <si>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</si>
  <si>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</si>
  <si>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</si>
  <si>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</si>
  <si>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</si>
  <si>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</si>
  <si>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</si>
  <si>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</si>
  <si>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</si>
  <si>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</si>
  <si>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</si>
  <si>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</si>
  <si>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</si>
  <si>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</si>
  <si>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</si>
  <si>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</si>
  <si>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</si>
  <si>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</si>
  <si>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</si>
  <si>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</si>
  <si>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</si>
  <si>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</si>
  <si>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</si>
  <si>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</si>
  <si>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</si>
  <si>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</si>
  <si>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</si>
  <si>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</si>
  <si>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</si>
  <si>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</si>
  <si>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</si>
  <si>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</si>
  <si>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</si>
  <si>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</si>
  <si>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</si>
  <si>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</si>
  <si>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</si>
  <si>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</si>
  <si>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</si>
  <si>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</si>
  <si>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</si>
  <si>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</si>
  <si>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</si>
  <si>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</si>
  <si>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</si>
  <si>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</si>
  <si>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</si>
  <si>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</si>
  <si>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</si>
  <si>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</si>
  <si>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</si>
  <si>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</si>
  <si>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</si>
  <si>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</si>
  <si>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</si>
  <si>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</si>
  <si>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</si>
  <si>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</si>
  <si>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</si>
  <si>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</si>
  <si>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</si>
  <si>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</si>
  <si>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</si>
  <si>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</si>
  <si>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</si>
  <si>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</si>
  <si>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</si>
  <si>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</si>
  <si>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</si>
  <si>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</si>
  <si>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</si>
  <si>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</si>
  <si>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</si>
  <si>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</si>
  <si>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</si>
  <si>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</si>
  <si>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</si>
  <si>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</si>
  <si>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</si>
  <si>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</si>
  <si>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</si>
  <si>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</si>
  <si>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</si>
  <si>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</si>
  <si>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</si>
  <si>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</si>
  <si>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</si>
  <si>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</si>
  <si>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</si>
  <si>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</si>
  <si>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</si>
  <si>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</si>
  <si>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</si>
  <si>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</si>
  <si>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</si>
  <si>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</si>
  <si>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</si>
  <si>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</si>
  <si>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</si>
  <si>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</si>
  <si>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</si>
  <si>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</si>
  <si>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</si>
  <si>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</si>
  <si>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</si>
  <si>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</si>
  <si>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</si>
  <si>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</si>
  <si>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</si>
  <si>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</si>
  <si>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</si>
  <si>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</si>
  <si>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</si>
  <si>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</si>
  <si>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</si>
  <si>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</si>
  <si>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</si>
  <si>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</si>
  <si>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</si>
  <si>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</si>
  <si>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</si>
  <si>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</si>
  <si>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</si>
  <si>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</si>
  <si>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</si>
  <si>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</si>
  <si>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</si>
  <si>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</si>
  <si>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</si>
  <si>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</si>
  <si>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</si>
  <si>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</si>
  <si>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</si>
  <si>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</si>
  <si>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</si>
  <si>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</si>
  <si>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</si>
  <si>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</si>
  <si>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</si>
  <si>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</si>
  <si>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</si>
  <si>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</si>
  <si>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</si>
  <si>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</si>
  <si>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</si>
  <si>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</si>
  <si>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</si>
  <si>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</si>
  <si>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</si>
  <si>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</si>
  <si>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</si>
  <si>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</si>
  <si>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</si>
  <si>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</si>
  <si>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</si>
  <si>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</si>
  <si>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</si>
  <si>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</si>
  <si>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</si>
  <si>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</si>
  <si>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</si>
  <si>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</si>
  <si>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</si>
  <si>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</si>
  <si>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</si>
  <si>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</si>
  <si>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</si>
  <si>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</si>
  <si>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</si>
  <si>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</si>
  <si>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</si>
  <si>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</si>
  <si>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</si>
  <si>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</si>
  <si>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</si>
  <si>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</si>
  <si>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</si>
  <si>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</si>
  <si>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</si>
  <si>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</si>
  <si>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</si>
  <si>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</si>
  <si>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</si>
  <si>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</si>
  <si>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</si>
  <si>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</si>
  <si>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</si>
  <si>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</si>
  <si>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</si>
  <si>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</si>
  <si>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</si>
  <si>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</si>
  <si>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</si>
  <si>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</si>
  <si>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</si>
  <si>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</si>
  <si>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</si>
  <si>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</si>
  <si>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</si>
  <si>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</si>
  <si>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</si>
  <si>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</si>
  <si>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</si>
  <si>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</si>
  <si>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</si>
  <si>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</si>
  <si>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</si>
  <si>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</si>
  <si>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</si>
  <si>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</si>
  <si>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</si>
  <si>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</si>
  <si>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</si>
  <si>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</si>
  <si>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</si>
  <si>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</si>
  <si>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</si>
  <si>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</si>
  <si>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</si>
  <si>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</si>
  <si>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</si>
  <si>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</si>
  <si>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</si>
  <si>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</si>
  <si>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</si>
  <si>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</si>
  <si>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</si>
  <si>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</si>
  <si>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</si>
  <si>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</si>
  <si>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</si>
  <si>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</si>
  <si>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</si>
  <si>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</si>
  <si>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</si>
  <si>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</si>
  <si>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</si>
  <si>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</si>
  <si>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</si>
  <si>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</si>
  <si>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</si>
  <si>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</si>
  <si>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</si>
  <si>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</si>
  <si>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</si>
  <si>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</si>
  <si>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</si>
  <si>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</si>
  <si>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</si>
  <si>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</si>
  <si>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</si>
  <si>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</si>
  <si>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</si>
  <si>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</si>
  <si>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</si>
  <si>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</si>
  <si>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</si>
  <si>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</si>
  <si>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</si>
  <si>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</si>
  <si>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</si>
  <si>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</si>
  <si>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</si>
  <si>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</si>
  <si>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</si>
  <si>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</si>
  <si>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</si>
  <si>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</si>
  <si>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</si>
  <si>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</si>
  <si>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</si>
  <si>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</si>
  <si>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</si>
  <si>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</si>
  <si>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</si>
  <si>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</si>
  <si>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</si>
  <si>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</si>
  <si>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</si>
  <si>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</si>
  <si>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</si>
  <si>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</si>
  <si>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</si>
  <si>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</si>
  <si>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</si>
  <si>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</si>
  <si>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</si>
  <si>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</si>
  <si>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</si>
  <si>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</si>
  <si>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</si>
  <si>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</si>
  <si>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</si>
  <si>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</si>
  <si>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</si>
  <si>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</si>
  <si>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</si>
  <si>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</si>
  <si>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</si>
  <si>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</si>
  <si>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</si>
  <si>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</si>
  <si>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</si>
  <si>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</si>
  <si>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</si>
  <si>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</si>
  <si>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</si>
  <si>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</si>
  <si>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</si>
  <si>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</si>
  <si>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</si>
  <si>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</si>
  <si>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</si>
  <si>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</si>
  <si>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</si>
  <si>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</si>
  <si>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</si>
  <si>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</si>
  <si>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</si>
  <si>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</si>
  <si>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</si>
  <si>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</si>
  <si>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</si>
  <si>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</si>
  <si>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</si>
  <si>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</si>
  <si>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</si>
  <si>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</si>
  <si>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</si>
  <si>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</si>
  <si>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</si>
  <si>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</si>
  <si>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</si>
  <si>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</si>
  <si>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</si>
  <si>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</si>
  <si>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</si>
  <si>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</si>
  <si>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</si>
  <si>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</si>
  <si>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</si>
  <si>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</si>
  <si>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</si>
  <si>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</si>
  <si>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</si>
  <si>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</si>
  <si>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</si>
  <si>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</si>
  <si>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</si>
  <si>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</si>
  <si>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</si>
  <si>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</si>
  <si>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</si>
  <si>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</si>
  <si>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</si>
  <si>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</si>
  <si>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</si>
  <si>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</si>
  <si>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</si>
  <si>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</si>
  <si>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</si>
  <si>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</si>
  <si>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</si>
  <si>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</si>
  <si>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</si>
  <si>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</si>
  <si>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</si>
  <si>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</si>
  <si>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</si>
  <si>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</si>
  <si>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</si>
  <si>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</si>
  <si>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</si>
  <si>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</si>
  <si>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</si>
  <si>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</si>
  <si>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</si>
  <si>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</si>
  <si>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</si>
  <si>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</si>
  <si>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</si>
  <si>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</si>
  <si>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</si>
  <si>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</si>
  <si>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</si>
  <si>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</si>
  <si>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</si>
  <si>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</si>
  <si>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</si>
  <si>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</si>
  <si>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</si>
  <si>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</si>
  <si>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</si>
  <si>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</si>
  <si>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</si>
  <si>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</si>
  <si>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</si>
  <si>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</si>
  <si>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</si>
  <si>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</si>
  <si>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</si>
  <si>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</si>
  <si>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</si>
  <si>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</si>
  <si>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</si>
  <si>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</si>
  <si>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</si>
  <si>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</si>
  <si>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</si>
  <si>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</si>
  <si>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</si>
  <si>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</si>
  <si>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</si>
  <si>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</si>
  <si>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</si>
  <si>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</si>
  <si>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</si>
  <si>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</si>
  <si>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</si>
  <si>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</si>
  <si>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</si>
  <si>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</si>
  <si>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</si>
  <si>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</si>
  <si>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</si>
  <si>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</si>
  <si>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</si>
  <si>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</si>
  <si>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</si>
  <si>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</si>
  <si>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</si>
  <si>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</si>
  <si>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</si>
  <si>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</si>
  <si>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</si>
  <si>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</si>
  <si>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</si>
  <si>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</si>
  <si>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</si>
  <si>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</si>
  <si>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</si>
  <si>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</si>
  <si>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</si>
  <si>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</si>
  <si>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</si>
  <si>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</si>
  <si>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</si>
  <si>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</si>
  <si>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</si>
  <si>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</si>
  <si>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</si>
  <si>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</si>
  <si>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</si>
  <si>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</si>
  <si>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</si>
  <si>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</si>
  <si>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</si>
  <si>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</si>
  <si>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</si>
  <si>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</si>
  <si>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</si>
  <si>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</si>
  <si>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</si>
  <si>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</si>
  <si>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</si>
  <si>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</si>
  <si>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</si>
  <si>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</si>
  <si>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</si>
  <si>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</si>
  <si>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</si>
  <si>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</si>
  <si>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</si>
  <si>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</si>
  <si>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</si>
  <si>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</si>
  <si>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</si>
  <si>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</si>
  <si>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</si>
  <si>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</si>
  <si>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</si>
  <si>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</si>
  <si>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</si>
  <si>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</si>
  <si>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</si>
  <si>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</si>
  <si>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</si>
  <si>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</si>
  <si>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</si>
  <si>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</si>
  <si>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</si>
  <si>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</si>
  <si>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</si>
  <si>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</si>
  <si>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</si>
  <si>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</si>
  <si>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</si>
  <si>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</si>
  <si>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</si>
  <si>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</si>
  <si>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</si>
  <si>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</si>
  <si>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</si>
  <si>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</si>
  <si>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</si>
  <si>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</si>
  <si>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</si>
  <si>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</si>
  <si>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</si>
  <si>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</si>
  <si>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</si>
  <si>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</si>
  <si>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</si>
  <si>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</si>
  <si>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</si>
  <si>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</si>
  <si>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</si>
  <si>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</si>
  <si>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</si>
  <si>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</si>
  <si>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</si>
  <si>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</si>
  <si>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</si>
  <si>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</si>
  <si>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</si>
  <si>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</si>
  <si>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</si>
  <si>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</si>
  <si>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</si>
  <si>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</si>
  <si>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</si>
  <si>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</si>
  <si>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</si>
  <si>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</si>
  <si>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</si>
  <si>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</si>
  <si>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</si>
  <si>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</si>
  <si>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</si>
  <si>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</si>
  <si>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</si>
  <si>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</si>
  <si>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</si>
  <si>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</si>
  <si>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</si>
  <si>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</si>
  <si>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</si>
  <si>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</si>
  <si>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</si>
  <si>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</si>
  <si>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</si>
  <si>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</si>
  <si>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</si>
  <si>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</si>
  <si>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</si>
  <si>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</si>
  <si>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</si>
  <si>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</si>
  <si>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</si>
  <si>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</si>
  <si>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</si>
  <si>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</si>
  <si>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</si>
  <si>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</si>
  <si>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</si>
  <si>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</si>
  <si>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</si>
  <si>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</si>
  <si>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</si>
  <si>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</si>
  <si>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</si>
  <si>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</si>
  <si>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</si>
  <si>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</si>
  <si>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</si>
  <si>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</si>
  <si>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</si>
  <si>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</si>
  <si>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</si>
  <si>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</si>
  <si>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</si>
  <si>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</si>
  <si>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</si>
  <si>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</si>
  <si>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</si>
  <si>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</si>
  <si>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</si>
  <si>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</si>
  <si>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</si>
  <si>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</si>
  <si>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</si>
  <si>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</si>
  <si>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</si>
  <si>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</si>
  <si>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</si>
  <si>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</si>
  <si>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</si>
  <si>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</si>
  <si>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</si>
  <si>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</si>
  <si>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</si>
  <si>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</si>
  <si>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</si>
  <si>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</si>
  <si>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</si>
  <si>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</si>
  <si>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</si>
  <si>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</si>
  <si>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</si>
  <si>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</si>
  <si>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</si>
  <si>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</si>
  <si>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</si>
  <si>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</si>
  <si>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</si>
  <si>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</si>
  <si>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</si>
  <si>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</si>
  <si>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</si>
  <si>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</si>
  <si>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</si>
  <si>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</si>
  <si>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</si>
  <si>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</si>
  <si>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</si>
  <si>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</si>
  <si>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</si>
  <si>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</si>
  <si>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</si>
  <si>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</si>
  <si>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</si>
  <si>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</si>
  <si>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</si>
  <si>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</si>
  <si>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</si>
  <si>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</si>
  <si>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</si>
  <si>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</si>
  <si>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</si>
  <si>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</si>
  <si>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</si>
  <si>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</si>
  <si>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</si>
  <si>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</si>
  <si>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</si>
  <si>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</si>
  <si>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</si>
  <si>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</si>
  <si>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</si>
  <si>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</si>
  <si>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</si>
  <si>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</si>
  <si>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</si>
  <si>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</si>
  <si>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</si>
  <si>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</si>
  <si>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</si>
  <si>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</si>
  <si>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</si>
  <si>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</si>
  <si>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</si>
  <si>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</si>
  <si>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</si>
  <si>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</si>
  <si>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</si>
  <si>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</si>
  <si>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</si>
  <si>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</si>
  <si>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</si>
  <si>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</si>
  <si>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</si>
  <si>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</si>
  <si>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</si>
  <si>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</si>
  <si>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</si>
  <si>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</si>
  <si>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</si>
  <si>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</si>
  <si>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</si>
  <si>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</si>
  <si>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</si>
  <si>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</si>
  <si>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</si>
  <si>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</si>
  <si>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</si>
  <si>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</si>
  <si>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</si>
  <si>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</si>
  <si>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</si>
  <si>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</si>
  <si>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</si>
  <si>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</si>
  <si>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</si>
  <si>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</si>
  <si>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</si>
  <si>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</si>
  <si>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</si>
  <si>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</si>
  <si>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</si>
  <si>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</si>
  <si>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</si>
  <si>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</si>
  <si>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</si>
  <si>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</si>
  <si>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</si>
  <si>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</si>
  <si>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</si>
  <si>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</si>
  <si>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</si>
  <si>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</si>
  <si>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</si>
  <si>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</si>
  <si>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</si>
  <si>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</si>
  <si>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</si>
  <si>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</si>
  <si>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</si>
  <si>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</si>
  <si>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</si>
  <si>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</si>
  <si>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</si>
  <si>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</si>
  <si>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</si>
  <si>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</si>
  <si>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</si>
  <si>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</si>
  <si>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</si>
  <si>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</si>
  <si>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</si>
  <si>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</si>
  <si>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</si>
  <si>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</si>
  <si>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</si>
  <si>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</si>
  <si>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</si>
  <si>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</si>
  <si>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</si>
  <si>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</si>
  <si>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</si>
  <si>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</si>
  <si>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</si>
  <si>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</si>
  <si>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</si>
  <si>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</si>
  <si>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</si>
  <si>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</si>
  <si>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</si>
  <si>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</si>
  <si>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</si>
  <si>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</si>
  <si>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</si>
  <si>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</si>
  <si>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</si>
  <si>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</si>
  <si>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</si>
  <si>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</si>
  <si>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</si>
  <si>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</si>
  <si>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</si>
  <si>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</si>
  <si>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</si>
  <si>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</si>
  <si>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</si>
  <si>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</si>
  <si>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</si>
  <si>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</si>
  <si>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</si>
  <si>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</si>
  <si>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</si>
  <si>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</si>
  <si>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</si>
  <si>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</si>
  <si>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</si>
  <si>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</si>
  <si>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</si>
  <si>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</si>
  <si>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</si>
  <si>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</si>
  <si>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</si>
  <si>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</si>
  <si>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</si>
  <si>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</si>
  <si>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</si>
  <si>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</si>
  <si>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</si>
  <si>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</si>
  <si>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</si>
  <si>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</si>
  <si>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</si>
  <si>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</si>
  <si>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</si>
  <si>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</si>
  <si>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</si>
  <si>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</si>
  <si>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</si>
  <si>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</si>
  <si>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</si>
  <si>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</si>
  <si>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</si>
  <si>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</si>
  <si>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</si>
  <si>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</si>
  <si>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</si>
  <si>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</si>
  <si>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</si>
  <si>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</si>
  <si>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</si>
  <si>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</si>
  <si>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</si>
  <si>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</si>
  <si>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</si>
  <si>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</si>
  <si>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</si>
  <si>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</si>
  <si>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</si>
  <si>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</si>
  <si>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</si>
  <si>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</si>
  <si>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</si>
  <si>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</si>
  <si>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</si>
  <si>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</si>
  <si>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</si>
  <si>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</si>
  <si>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</si>
  <si>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</si>
  <si>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</si>
  <si>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</si>
  <si>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</si>
  <si>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</si>
  <si>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</si>
  <si>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</si>
  <si>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</si>
  <si>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</si>
  <si>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</si>
  <si>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</si>
  <si>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</si>
  <si>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</si>
  <si>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</si>
  <si>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</si>
  <si>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</si>
  <si>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</si>
  <si>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</si>
  <si>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</si>
  <si>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</si>
  <si>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</si>
  <si>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</si>
  <si>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</si>
  <si>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</si>
  <si>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</si>
  <si>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</si>
  <si>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</si>
  <si>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</si>
  <si>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</si>
  <si>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</si>
  <si>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</si>
  <si>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</si>
  <si>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</si>
  <si>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</si>
  <si>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</si>
  <si>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</si>
  <si>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</si>
  <si>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</si>
  <si>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</si>
  <si>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</si>
  <si>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</si>
  <si>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</si>
  <si>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</si>
  <si>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</si>
  <si>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</si>
  <si>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</si>
  <si>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</si>
  <si>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</si>
  <si>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</si>
  <si>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</si>
  <si>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</si>
  <si>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</si>
  <si>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</si>
  <si>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</si>
  <si>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</si>
  <si>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</si>
  <si>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</si>
  <si>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</si>
  <si>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</si>
  <si>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</si>
  <si>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</si>
  <si>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</si>
  <si>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</si>
  <si>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</si>
  <si>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</si>
  <si>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</si>
  <si>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</si>
  <si>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</si>
  <si>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</si>
  <si>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</si>
  <si>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</si>
  <si>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</si>
  <si>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</si>
  <si>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</si>
  <si>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</si>
  <si>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</si>
  <si>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</si>
  <si>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</si>
  <si>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</si>
  <si>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</si>
  <si>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</si>
  <si>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</si>
  <si>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</si>
  <si>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</si>
  <si>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</si>
  <si>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</si>
  <si>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</si>
  <si>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</si>
  <si>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</si>
  <si>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</si>
  <si>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</si>
  <si>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</si>
  <si>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</si>
  <si>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</si>
  <si>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</si>
  <si>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</si>
  <si>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</si>
  <si>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</si>
  <si>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</si>
  <si>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</si>
  <si>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</si>
  <si>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</si>
  <si>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</si>
  <si>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</si>
  <si>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</si>
  <si>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</si>
  <si>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</si>
  <si>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</si>
  <si>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</si>
  <si>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</si>
  <si>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</si>
  <si>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</si>
  <si>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</si>
  <si>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</si>
  <si>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</si>
  <si>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</si>
  <si>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</si>
  <si>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</si>
  <si>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</si>
  <si>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</si>
  <si>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</si>
  <si>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</si>
  <si>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</si>
  <si>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</si>
  <si>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</si>
  <si>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</si>
  <si>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</si>
  <si>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</si>
  <si>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</si>
  <si>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</si>
  <si>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</si>
  <si>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</si>
  <si>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</si>
  <si>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</si>
  <si>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</si>
  <si>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</si>
  <si>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</si>
  <si>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</si>
  <si>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</si>
  <si>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</si>
  <si>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</si>
  <si>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</si>
  <si>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</si>
  <si>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</si>
  <si>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</si>
  <si>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</si>
  <si>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</si>
  <si>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</si>
  <si>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</si>
  <si>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</si>
  <si>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</si>
  <si>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</si>
  <si>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</si>
  <si>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</si>
  <si>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</si>
  <si>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</si>
  <si>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</si>
  <si>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</si>
  <si>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</si>
  <si>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</si>
  <si>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</si>
  <si>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</si>
  <si>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</si>
  <si>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</si>
  <si>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</si>
  <si>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</si>
  <si>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</si>
  <si>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</si>
  <si>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</si>
  <si>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</si>
  <si>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</si>
  <si>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</si>
  <si>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</si>
  <si>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</si>
  <si>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</si>
  <si>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</si>
  <si>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</si>
  <si>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</si>
  <si>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</si>
  <si>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</si>
  <si>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</si>
  <si>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</si>
  <si>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</si>
  <si>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</si>
  <si>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</si>
  <si>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</si>
  <si>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</si>
  <si>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</si>
  <si>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</si>
  <si>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</si>
  <si>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</si>
  <si>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</si>
  <si>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</si>
  <si>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</si>
  <si>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</si>
  <si>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</si>
  <si>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</si>
  <si>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</si>
  <si>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</si>
  <si>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</si>
  <si>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</si>
  <si>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</si>
  <si>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</si>
  <si>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</si>
  <si>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</si>
  <si>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</si>
  <si>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</si>
  <si>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</si>
  <si>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</si>
  <si>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</si>
  <si>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</si>
  <si>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</si>
  <si>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</si>
  <si>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</si>
  <si>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</si>
  <si>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</si>
  <si>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</si>
  <si>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</si>
  <si>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</si>
  <si>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</si>
  <si>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</si>
  <si>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</si>
  <si>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</si>
  <si>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</si>
  <si>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</si>
  <si>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</si>
  <si>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</si>
  <si>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</si>
  <si>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</si>
  <si>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</si>
  <si>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</si>
  <si>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</si>
  <si>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</si>
  <si>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</si>
  <si>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</si>
  <si>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</si>
  <si>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</si>
  <si>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</si>
  <si>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</si>
  <si>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</si>
  <si>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</si>
  <si>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</si>
  <si>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</si>
  <si>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</si>
  <si>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</si>
  <si>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</si>
  <si>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</si>
  <si>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</si>
  <si>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</si>
  <si>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</si>
  <si>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</si>
  <si>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</si>
  <si>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</si>
  <si>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</si>
  <si>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</si>
  <si>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</si>
  <si>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</si>
  <si>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</si>
  <si>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</si>
  <si>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</si>
  <si>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</si>
  <si>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</si>
  <si>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</si>
  <si>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</si>
  <si>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</si>
  <si>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</si>
  <si>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</si>
  <si>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</si>
  <si>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</si>
  <si>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</si>
  <si>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</si>
  <si>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</si>
  <si>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</si>
  <si>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</si>
  <si>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</si>
  <si>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</si>
  <si>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</si>
  <si>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</si>
  <si>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</si>
  <si>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</si>
  <si>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</si>
  <si>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</si>
  <si>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</si>
  <si>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</si>
  <si>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</si>
  <si>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</si>
  <si>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</si>
  <si>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</si>
  <si>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</si>
  <si>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</si>
  <si>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</si>
  <si>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</si>
  <si>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</si>
  <si>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</si>
  <si>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</si>
  <si>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</si>
  <si>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</si>
  <si>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</si>
  <si>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</si>
  <si>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</si>
  <si>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</si>
  <si>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</si>
  <si>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</si>
  <si>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</si>
  <si>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</si>
  <si>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</si>
  <si>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</si>
  <si>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</si>
  <si>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</si>
  <si>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</si>
  <si>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</si>
  <si>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</si>
  <si>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</si>
  <si>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</si>
  <si>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</si>
  <si>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</si>
  <si>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</si>
  <si>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</si>
  <si>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</si>
  <si>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</si>
  <si>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</si>
  <si>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</si>
  <si>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</si>
  <si>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</si>
  <si>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</si>
  <si>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</si>
  <si>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</si>
  <si>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</si>
  <si>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</si>
  <si>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</si>
  <si>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</si>
  <si>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</si>
  <si>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</si>
  <si>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</si>
  <si>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</si>
  <si>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</si>
  <si>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</si>
  <si>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</si>
  <si>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</si>
  <si>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</si>
  <si>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</si>
  <si>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</si>
  <si>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</si>
  <si>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</si>
  <si>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</si>
  <si>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</si>
  <si>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</si>
  <si>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</si>
  <si>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</si>
  <si>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</si>
  <si>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</si>
  <si>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</si>
  <si>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</si>
  <si>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</si>
  <si>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</si>
  <si>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</si>
  <si>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</si>
  <si>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</si>
  <si>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</si>
  <si>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</si>
  <si>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</si>
  <si>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</si>
  <si>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</si>
  <si>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</si>
  <si>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</si>
  <si>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</si>
  <si>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</si>
  <si>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</si>
  <si>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</si>
  <si>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</si>
  <si>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</si>
  <si>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</si>
  <si>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</si>
  <si>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</si>
  <si>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</si>
  <si>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</si>
  <si>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</si>
  <si>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</si>
  <si>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</si>
  <si>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</si>
  <si>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</si>
  <si>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</si>
  <si>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</si>
  <si>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</si>
  <si>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</si>
  <si>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</si>
  <si>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</si>
  <si>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</si>
  <si>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</si>
  <si>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</si>
  <si>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</si>
  <si>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</si>
  <si>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</si>
  <si>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</si>
  <si>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</si>
  <si>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</si>
  <si>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</si>
  <si>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</si>
  <si>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</si>
  <si>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</si>
  <si>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</si>
  <si>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</si>
  <si>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</si>
  <si>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</si>
  <si>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</si>
  <si>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</si>
  <si>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</si>
  <si>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</si>
  <si>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</si>
  <si>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</si>
  <si>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</si>
  <si>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</si>
  <si>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</si>
  <si>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</si>
  <si>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</si>
  <si>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</si>
  <si>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</si>
  <si>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</si>
  <si>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</si>
  <si>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</si>
  <si>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</si>
  <si>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</si>
  <si>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</si>
  <si>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</si>
  <si>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</si>
  <si>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</si>
  <si>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</si>
  <si>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</si>
  <si>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</si>
  <si>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</si>
  <si>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</si>
  <si>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</si>
  <si>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</si>
  <si>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</si>
  <si>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</si>
  <si>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</si>
  <si>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</si>
  <si>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</si>
  <si>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</si>
  <si>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</si>
  <si>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</si>
  <si>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</si>
  <si>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</si>
  <si>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</si>
  <si>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</si>
  <si>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</si>
  <si>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</si>
  <si>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</si>
  <si>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</si>
  <si>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</si>
  <si>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</si>
  <si>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</si>
  <si>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</si>
  <si>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</si>
  <si>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</si>
  <si>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</si>
  <si>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</si>
  <si>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</si>
  <si>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</si>
  <si>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</si>
  <si>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</si>
  <si>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</si>
  <si>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</si>
  <si>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</si>
  <si>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</si>
  <si>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</si>
  <si>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</si>
  <si>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</si>
  <si>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</si>
  <si>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</si>
  <si>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</si>
  <si>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</si>
  <si>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</si>
  <si>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</si>
  <si>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</si>
  <si>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</si>
  <si>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</si>
  <si>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</si>
  <si>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</si>
  <si>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</si>
  <si>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</si>
  <si>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</si>
  <si>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</si>
  <si>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</si>
  <si>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</si>
  <si>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</si>
  <si>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</si>
  <si>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</si>
  <si>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</si>
  <si>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</si>
  <si>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</si>
  <si>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</si>
  <si>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</si>
  <si>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</si>
  <si>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</si>
  <si>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</si>
  <si>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</si>
  <si>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</si>
  <si>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</si>
  <si>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</si>
  <si>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</si>
  <si>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</si>
  <si>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</si>
  <si>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</si>
  <si>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</si>
  <si>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</si>
  <si>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</si>
  <si>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</si>
  <si>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</si>
  <si>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</si>
  <si>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</si>
  <si>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</si>
  <si>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</si>
  <si>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</si>
  <si>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</si>
  <si>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</si>
  <si>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</si>
  <si>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</si>
  <si>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</si>
  <si>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</si>
  <si>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</si>
  <si>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</si>
  <si>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</si>
  <si>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</si>
  <si>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</si>
  <si>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</si>
  <si>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</si>
  <si>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</si>
  <si>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</si>
  <si>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</si>
  <si>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</si>
  <si>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</si>
  <si>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</si>
  <si>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</si>
  <si>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</si>
  <si>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</si>
  <si>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</si>
  <si>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</si>
  <si>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</si>
  <si>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</si>
  <si>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</si>
  <si>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</si>
  <si>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</si>
  <si>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</si>
  <si>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</si>
  <si>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</si>
  <si>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</si>
  <si>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</si>
  <si>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</si>
  <si>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</si>
  <si>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</si>
  <si>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</si>
  <si>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</si>
  <si>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</si>
  <si>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</si>
  <si>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</si>
  <si>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</si>
  <si>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</si>
  <si>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</si>
  <si>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</si>
  <si>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</si>
  <si>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</si>
  <si>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</si>
  <si>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</si>
  <si>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</si>
  <si>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</si>
  <si>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</si>
  <si>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</si>
  <si>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</si>
  <si>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</si>
  <si>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</si>
  <si>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</si>
  <si>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</si>
  <si>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</si>
  <si>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</si>
  <si>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</si>
  <si>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</si>
  <si>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</si>
  <si>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</si>
  <si>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</si>
  <si>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</si>
  <si>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</si>
  <si>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</si>
  <si>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</si>
  <si>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</si>
  <si>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</si>
  <si>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</si>
  <si>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</si>
  <si>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</si>
  <si>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</si>
  <si>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</si>
  <si>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</si>
  <si>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</si>
  <si>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</si>
  <si>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</si>
  <si>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</si>
  <si>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</si>
  <si>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</si>
  <si>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</si>
  <si>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</si>
  <si>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</si>
  <si>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</si>
  <si>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</si>
  <si>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</si>
  <si>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</si>
  <si>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</si>
  <si>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</si>
  <si>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</si>
  <si>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</si>
  <si>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</si>
  <si>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</si>
  <si>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</si>
  <si>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</si>
  <si>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</si>
  <si>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</si>
  <si>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</si>
  <si>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</si>
  <si>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</si>
  <si>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</si>
  <si>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</si>
  <si>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</si>
  <si>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</si>
  <si>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</si>
  <si>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</si>
  <si>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</si>
  <si>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</si>
  <si>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</si>
  <si>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</si>
  <si>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</si>
  <si>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</si>
  <si>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</si>
  <si>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</si>
  <si>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</si>
  <si>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</si>
  <si>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</si>
  <si>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</si>
  <si>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</si>
  <si>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</si>
  <si>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</si>
  <si>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</si>
  <si>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</si>
  <si>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</si>
  <si>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</si>
  <si>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</si>
  <si>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</si>
  <si>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</si>
  <si>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</si>
  <si>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</si>
  <si>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</si>
  <si>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</si>
  <si>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</si>
  <si>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</si>
  <si>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</si>
  <si>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</si>
  <si>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</si>
  <si>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</si>
  <si>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</si>
  <si>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</si>
  <si>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</si>
  <si>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</si>
  <si>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</si>
  <si>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</si>
  <si>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</si>
  <si>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</si>
  <si>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</si>
  <si>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</si>
  <si>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</si>
  <si>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</si>
  <si>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</si>
  <si>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</si>
  <si>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</si>
  <si>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</si>
  <si>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</si>
  <si>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</si>
  <si>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</si>
  <si>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</si>
  <si>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</si>
  <si>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</si>
  <si>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</si>
  <si>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</si>
  <si>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</si>
  <si>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</si>
  <si>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</si>
  <si>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</si>
  <si>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</si>
  <si>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</si>
  <si>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</si>
  <si>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</si>
  <si>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</si>
  <si>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</si>
  <si>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</si>
  <si>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</si>
  <si>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</si>
  <si>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</si>
  <si>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</si>
  <si>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</si>
  <si>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</si>
  <si>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</si>
  <si>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</si>
  <si>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</si>
  <si>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</si>
  <si>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</si>
  <si>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</si>
  <si>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</si>
  <si>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</si>
  <si>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</si>
  <si>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</si>
  <si>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</si>
  <si>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</si>
  <si>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</si>
  <si>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</si>
  <si>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</si>
  <si>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</si>
  <si>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</si>
  <si>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</si>
  <si>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</si>
  <si>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</si>
  <si>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</si>
  <si>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</si>
  <si>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</si>
  <si>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</si>
  <si>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</si>
  <si>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</si>
  <si>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</si>
  <si>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</si>
  <si>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</si>
  <si>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</si>
  <si>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</si>
  <si>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</si>
  <si>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</si>
  <si>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</si>
  <si>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</si>
  <si>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</si>
  <si>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</si>
  <si>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</si>
  <si>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</si>
  <si>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</si>
  <si>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</si>
  <si>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</si>
  <si>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</si>
  <si>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</si>
  <si>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</si>
  <si>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</si>
  <si>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</si>
  <si>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</si>
  <si>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</si>
  <si>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</si>
  <si>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</si>
  <si>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</si>
  <si>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</si>
  <si>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</si>
  <si>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</si>
  <si>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</si>
  <si>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</si>
  <si>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</si>
  <si>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</si>
  <si>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</si>
  <si>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</si>
  <si>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</si>
  <si>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</si>
  <si>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</si>
  <si>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</si>
  <si>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</si>
  <si>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</si>
  <si>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</si>
  <si>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</si>
  <si>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</si>
  <si>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</si>
  <si>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</si>
  <si>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</si>
  <si>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</si>
  <si>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</si>
  <si>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</si>
  <si>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</si>
  <si>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</si>
  <si>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</si>
  <si>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</si>
  <si>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</si>
  <si>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</si>
  <si>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</si>
  <si>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</si>
  <si>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</si>
  <si>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</si>
  <si>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</si>
  <si>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</si>
  <si>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</si>
  <si>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</si>
  <si>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</si>
  <si>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</si>
  <si>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</si>
  <si>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</si>
  <si>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</si>
  <si>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</si>
  <si>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</si>
  <si>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</si>
  <si>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</si>
  <si>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</si>
  <si>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</si>
  <si>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</si>
  <si>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</si>
  <si>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</si>
  <si>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</si>
  <si>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</si>
  <si>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</si>
  <si>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</si>
  <si>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</si>
  <si>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</si>
  <si>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</si>
  <si>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</si>
  <si>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</si>
  <si>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</si>
  <si>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</si>
  <si>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</si>
  <si>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</si>
  <si>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</si>
  <si>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</si>
  <si>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</si>
  <si>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</si>
  <si>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</si>
  <si>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</si>
  <si>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</si>
  <si>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</si>
  <si>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</si>
  <si>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</si>
  <si>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</si>
  <si>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</si>
  <si>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</si>
  <si>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</si>
  <si>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</si>
  <si>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</si>
  <si>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</si>
  <si>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</si>
  <si>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</si>
  <si>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</si>
  <si>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</si>
  <si>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</si>
  <si>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</si>
  <si>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</si>
  <si>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</si>
  <si>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</si>
  <si>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</si>
  <si>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</si>
  <si>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</si>
  <si>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</si>
  <si>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</si>
  <si>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</si>
  <si>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</si>
  <si>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</si>
  <si>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</si>
  <si>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</si>
  <si>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</si>
  <si>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</si>
  <si>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</si>
  <si>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</si>
  <si>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</si>
  <si>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</si>
  <si>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</si>
  <si>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</si>
  <si>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</si>
  <si>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</si>
  <si>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</si>
  <si>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</si>
  <si>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</si>
  <si>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</si>
  <si>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</si>
  <si>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</si>
  <si>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</si>
  <si>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</si>
  <si>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</si>
  <si>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</si>
  <si>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</si>
  <si>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</si>
  <si>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</si>
  <si>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</si>
  <si>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</si>
  <si>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</si>
  <si>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</si>
  <si>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</si>
  <si>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</si>
  <si>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</si>
  <si>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</si>
  <si>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</si>
  <si>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</si>
  <si>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</si>
  <si>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</si>
  <si>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</si>
  <si>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</si>
  <si>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</si>
  <si>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</si>
  <si>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</si>
  <si>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</si>
  <si>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</si>
  <si>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</si>
  <si>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</si>
  <si>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</si>
  <si>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</si>
  <si>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</si>
  <si>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</si>
  <si>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</si>
  <si>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</si>
  <si>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</si>
  <si>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</si>
  <si>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</si>
  <si>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</si>
  <si>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</si>
  <si>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</si>
  <si>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</si>
  <si>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</si>
  <si>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</si>
  <si>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</si>
  <si>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</si>
  <si>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</si>
  <si>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</si>
  <si>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</si>
  <si>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</si>
  <si>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</si>
  <si>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</si>
  <si>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</si>
  <si>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</si>
  <si>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</si>
  <si>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</si>
  <si>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</si>
  <si>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</si>
  <si>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</si>
  <si>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</si>
  <si>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</si>
  <si>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</si>
  <si>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</si>
  <si>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</si>
  <si>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</si>
  <si>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</si>
  <si>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</si>
  <si>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</si>
  <si>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</si>
  <si>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</si>
  <si>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</si>
  <si>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</si>
  <si>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</si>
  <si>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</si>
  <si>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</si>
  <si>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</si>
  <si>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</si>
  <si>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</si>
  <si>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</si>
  <si>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</si>
  <si>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</si>
  <si>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</si>
  <si>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</si>
  <si>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</si>
  <si>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</si>
  <si>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</si>
  <si>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</si>
  <si>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</si>
  <si>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</si>
  <si>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</si>
  <si>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</si>
  <si>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</si>
  <si>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</si>
  <si>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</si>
  <si>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</si>
  <si>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</si>
  <si>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</si>
  <si>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</si>
  <si>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</si>
  <si>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</si>
  <si>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</si>
  <si>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</si>
  <si>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</si>
  <si>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</si>
  <si>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</si>
  <si>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</si>
  <si>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</si>
  <si>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</si>
  <si>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</si>
  <si>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</si>
  <si>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</si>
  <si>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</si>
  <si>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</si>
  <si>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</si>
  <si>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</si>
  <si>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</si>
  <si>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</si>
  <si>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</si>
  <si>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</si>
  <si>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</si>
  <si>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</si>
  <si>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</si>
  <si>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</si>
  <si>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</si>
  <si>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</si>
  <si>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</si>
  <si>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</si>
  <si>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</si>
  <si>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</si>
  <si>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</si>
  <si>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</si>
  <si>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</si>
  <si>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</si>
  <si>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</si>
  <si>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</si>
  <si>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</si>
  <si>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</si>
  <si>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</si>
  <si>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</si>
  <si>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</si>
  <si>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</si>
  <si>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</si>
  <si>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</si>
  <si>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</si>
  <si>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</si>
  <si>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</si>
  <si>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</si>
  <si>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</si>
  <si>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</si>
  <si>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</si>
  <si>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</si>
  <si>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</si>
  <si>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</si>
  <si>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</si>
  <si>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</si>
  <si>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</si>
  <si>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</si>
  <si>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</si>
  <si>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</si>
  <si>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</si>
  <si>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</si>
  <si>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</si>
  <si>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</si>
  <si>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</si>
  <si>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</si>
  <si>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</si>
  <si>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</si>
  <si>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</si>
  <si>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</si>
  <si>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</si>
  <si>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</si>
  <si>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</si>
  <si>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</si>
  <si>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</si>
  <si>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</si>
  <si>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</si>
  <si>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</si>
  <si>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</si>
  <si>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</si>
  <si>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</si>
  <si>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</si>
  <si>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</si>
  <si>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</si>
  <si>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</si>
  <si>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</si>
  <si>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</si>
  <si>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</si>
  <si>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</si>
  <si>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</si>
  <si>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</si>
  <si>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</si>
  <si>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</si>
  <si>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</si>
  <si>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</si>
  <si>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</si>
  <si>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</si>
  <si>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</si>
  <si>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</si>
  <si>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</si>
  <si>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</si>
  <si>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</si>
  <si>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</si>
  <si>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</si>
  <si>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</si>
  <si>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</si>
  <si>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</si>
  <si>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</si>
  <si>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</si>
  <si>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</si>
  <si>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</si>
  <si>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</si>
  <si>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</si>
  <si>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</si>
  <si>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</si>
  <si>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</si>
  <si>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</si>
  <si>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</si>
  <si>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</si>
  <si>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</si>
  <si>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</si>
  <si>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</si>
  <si>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</si>
  <si>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</si>
  <si>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</si>
  <si>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</si>
  <si>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</si>
  <si>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</si>
  <si>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</si>
  <si>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</si>
  <si>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</si>
  <si>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</si>
  <si>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</si>
  <si>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</si>
  <si>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</si>
  <si>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</si>
  <si>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</si>
  <si>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</si>
  <si>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</si>
  <si>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</si>
  <si>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</si>
  <si>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</si>
  <si>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</si>
  <si>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</si>
  <si>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</si>
  <si>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</si>
  <si>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</si>
  <si>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</si>
  <si>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</si>
  <si>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</si>
  <si>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</si>
  <si>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</si>
  <si>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</si>
  <si>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</si>
  <si>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</si>
  <si>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</si>
  <si>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</si>
  <si>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</si>
  <si>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</si>
  <si>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</si>
  <si>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</si>
  <si>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</si>
  <si>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</si>
  <si>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</si>
  <si>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</si>
  <si>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</si>
  <si>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</si>
  <si>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</si>
  <si>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</si>
  <si>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</si>
  <si>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</si>
  <si>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</si>
  <si>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</si>
  <si>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</si>
  <si>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</si>
  <si>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</si>
  <si>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</si>
  <si>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</si>
  <si>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</si>
  <si>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</si>
  <si>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</si>
  <si>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</si>
  <si>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</si>
  <si>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</si>
  <si>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</si>
  <si>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</si>
  <si>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</si>
  <si>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</si>
  <si>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</si>
  <si>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</si>
  <si>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</si>
  <si>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</si>
  <si>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</si>
  <si>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</si>
  <si>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</si>
  <si>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</si>
  <si>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</si>
  <si>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</si>
  <si>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</si>
  <si>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</si>
  <si>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</si>
  <si>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</si>
  <si>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</si>
  <si>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</si>
  <si>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</si>
  <si>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</si>
  <si>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</si>
  <si>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</si>
  <si>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</si>
  <si>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</si>
  <si>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</si>
  <si>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</si>
  <si>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</si>
  <si>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</si>
  <si>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</si>
  <si>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</si>
  <si>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</si>
  <si>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</si>
  <si>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</si>
  <si>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</si>
  <si>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</si>
  <si>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</si>
  <si>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</si>
  <si>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</si>
  <si>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</si>
  <si>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</si>
  <si>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</si>
  <si>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</si>
  <si>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</si>
  <si>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</si>
  <si>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</si>
  <si>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</si>
  <si>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</si>
  <si>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</si>
  <si>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</si>
  <si>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</si>
  <si>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</si>
  <si>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</si>
  <si>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</si>
  <si>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</si>
  <si>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</si>
  <si>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</si>
  <si>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</si>
  <si>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</si>
  <si>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</si>
  <si>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</si>
  <si>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</si>
  <si>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</si>
  <si>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</si>
  <si>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</si>
  <si>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</si>
  <si>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</si>
  <si>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</si>
  <si>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</si>
  <si>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</si>
  <si>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</si>
  <si>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</si>
  <si>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</si>
  <si>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</si>
  <si>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</si>
  <si>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</si>
  <si>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</si>
  <si>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</si>
  <si>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</si>
  <si>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</si>
  <si>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</si>
  <si>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</si>
  <si>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</si>
  <si>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</si>
  <si>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</si>
  <si>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</si>
  <si>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</si>
  <si>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</si>
  <si>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</si>
  <si>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</si>
  <si>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</si>
  <si>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</si>
  <si>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</si>
  <si>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</si>
  <si>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</si>
  <si>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</si>
  <si>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</si>
  <si>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</si>
  <si>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</si>
  <si>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</si>
  <si>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</si>
  <si>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</si>
  <si>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</si>
  <si>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</si>
  <si>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</si>
  <si>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</si>
  <si>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</si>
  <si>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</si>
  <si>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</si>
  <si>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</si>
  <si>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</si>
  <si>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</si>
  <si>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</si>
  <si>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</si>
  <si>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</si>
  <si>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</si>
  <si>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</si>
  <si>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</si>
  <si>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</si>
  <si>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</si>
  <si>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</si>
  <si>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</si>
  <si>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</si>
  <si>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</si>
  <si>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</si>
  <si>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</si>
  <si>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</si>
  <si>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</si>
  <si>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</si>
  <si>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</si>
  <si>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</si>
  <si>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</si>
  <si>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</si>
  <si>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</si>
  <si>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</si>
  <si>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</si>
  <si>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</si>
  <si>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</si>
  <si>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</si>
  <si>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</si>
  <si>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</si>
  <si>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</si>
  <si>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</si>
  <si>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</si>
  <si>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</si>
  <si>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</si>
  <si>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</si>
  <si>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</si>
  <si>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</si>
  <si>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</si>
  <si>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</si>
  <si>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</si>
  <si>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</si>
  <si>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</si>
  <si>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</si>
  <si>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</si>
  <si>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</si>
  <si>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</si>
  <si>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</si>
  <si>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</si>
  <si>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</si>
  <si>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</si>
  <si>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</si>
  <si>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</si>
  <si>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</si>
  <si>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</si>
  <si>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</si>
  <si>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</si>
  <si>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</si>
  <si>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</si>
  <si>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</si>
  <si>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</si>
  <si>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</si>
  <si>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</si>
  <si>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</si>
  <si>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</si>
  <si>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</si>
  <si>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</si>
  <si>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</si>
  <si>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</si>
  <si>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</si>
  <si>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</si>
  <si>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</si>
  <si>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</si>
  <si>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</si>
  <si>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</si>
  <si>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</si>
  <si>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</si>
  <si>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</si>
  <si>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</si>
  <si>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</si>
  <si>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</si>
  <si>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</si>
  <si>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</si>
  <si>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</si>
  <si>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</si>
  <si>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</si>
  <si>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</si>
  <si>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</si>
  <si>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</si>
  <si>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</si>
  <si>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</si>
  <si>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</si>
  <si>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</si>
  <si>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</si>
  <si>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</si>
  <si>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</si>
  <si>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</si>
  <si>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</si>
  <si>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</si>
  <si>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</si>
  <si>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</si>
  <si>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</si>
  <si>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</si>
  <si>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</si>
  <si>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</si>
  <si>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</si>
  <si>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</si>
  <si>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</si>
  <si>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</si>
  <si>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</si>
  <si>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</si>
  <si>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</si>
  <si>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</si>
  <si>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</si>
  <si>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</si>
  <si>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</si>
  <si>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</si>
  <si>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</si>
  <si>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</si>
  <si>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</si>
  <si>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</si>
  <si>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</si>
  <si>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</si>
  <si>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</si>
  <si>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</si>
  <si>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</si>
  <si>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</si>
  <si>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</si>
  <si>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</si>
  <si>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</si>
  <si>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</si>
  <si>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</si>
  <si>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</si>
  <si>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</si>
  <si>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</si>
  <si>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</si>
  <si>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</si>
  <si>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</si>
  <si>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</si>
  <si>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</si>
  <si>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</si>
  <si>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</si>
  <si>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</si>
  <si>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</si>
  <si>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</si>
  <si>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</si>
  <si>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</si>
  <si>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</si>
  <si>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</si>
  <si>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</si>
  <si>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</si>
  <si>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</si>
  <si>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</si>
  <si>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</si>
  <si>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</si>
  <si>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</si>
  <si>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</si>
  <si>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</si>
  <si>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</si>
  <si>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</si>
  <si>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</si>
  <si>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</si>
  <si>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</si>
  <si>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</si>
  <si>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</si>
  <si>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</si>
  <si>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</si>
  <si>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</si>
  <si>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</si>
  <si>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</si>
  <si>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</si>
  <si>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</si>
  <si>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</si>
  <si>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</si>
  <si>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</si>
  <si>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</si>
  <si>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</si>
  <si>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</si>
  <si>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</si>
  <si>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</si>
  <si>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</si>
  <si>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</si>
  <si>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</si>
  <si>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</si>
  <si>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</si>
  <si>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</si>
  <si>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</si>
  <si>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</si>
  <si>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</si>
  <si>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</si>
  <si>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</si>
  <si>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</si>
  <si>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</si>
  <si>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</si>
  <si>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</si>
  <si>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</si>
  <si>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</si>
  <si>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</si>
  <si>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</si>
  <si>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</si>
  <si>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</si>
  <si>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</si>
  <si>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</si>
  <si>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</si>
  <si>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</si>
  <si>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</si>
  <si>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</si>
  <si>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</si>
  <si>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</si>
  <si>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</si>
  <si>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</si>
  <si>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</si>
  <si>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</si>
  <si>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</si>
  <si>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</si>
  <si>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</si>
  <si>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</si>
  <si>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</si>
  <si>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</si>
  <si>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</si>
  <si>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</si>
  <si>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</si>
  <si>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</si>
  <si>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</si>
  <si>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</si>
  <si>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</si>
  <si>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</si>
  <si>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</si>
  <si>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</si>
  <si>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</si>
  <si>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</si>
  <si>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</si>
  <si>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</si>
  <si>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</si>
  <si>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</si>
  <si>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</si>
  <si>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</si>
  <si>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</si>
  <si>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</si>
  <si>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</si>
  <si>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</si>
  <si>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</si>
  <si>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</si>
  <si>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</si>
  <si>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</si>
  <si>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</si>
  <si>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</si>
  <si>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</si>
  <si>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</si>
  <si>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</si>
  <si>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</si>
  <si>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</si>
  <si>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</si>
  <si>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</si>
  <si>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</si>
  <si>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</si>
  <si>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</si>
  <si>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</si>
  <si>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</si>
  <si>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</si>
  <si>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</si>
  <si>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</si>
  <si>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</si>
  <si>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</si>
  <si>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</si>
  <si>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</si>
  <si>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</si>
  <si>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</si>
  <si>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</si>
  <si>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</si>
  <si>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</si>
  <si>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</si>
  <si>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</si>
  <si>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</si>
  <si>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</si>
  <si>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</si>
  <si>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</si>
  <si>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</si>
  <si>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</si>
  <si>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</si>
  <si>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</si>
  <si>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</si>
  <si>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</si>
  <si>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</si>
  <si>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</si>
  <si>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</si>
  <si>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</si>
  <si>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</si>
  <si>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</si>
  <si>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</si>
  <si>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</si>
  <si>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</si>
  <si>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</si>
  <si>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</si>
  <si>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</si>
  <si>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</si>
  <si>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</si>
  <si>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</si>
  <si>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</si>
  <si>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</si>
  <si>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</si>
  <si>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</si>
  <si>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</si>
  <si>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</si>
  <si>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</si>
  <si>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</si>
  <si>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</si>
  <si>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</si>
  <si>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</si>
  <si>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</si>
  <si>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</si>
  <si>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</si>
  <si>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</si>
  <si>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</si>
  <si>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</si>
  <si>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</si>
  <si>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</si>
  <si>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</si>
  <si>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</si>
  <si>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</si>
  <si>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</si>
  <si>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</si>
  <si>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</si>
  <si>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</si>
  <si>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</si>
  <si>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</si>
  <si>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</si>
  <si>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</si>
  <si>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</si>
  <si>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</si>
  <si>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</si>
  <si>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</si>
  <si>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</si>
  <si>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</si>
  <si>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</si>
  <si>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</si>
  <si>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</si>
  <si>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</si>
  <si>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</si>
  <si>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</si>
  <si>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</si>
  <si>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</si>
  <si>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</si>
  <si>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</si>
  <si>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</si>
  <si>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</si>
  <si>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</si>
  <si>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</si>
  <si>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</si>
  <si>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</si>
  <si>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</si>
  <si>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</si>
  <si>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</si>
  <si>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</si>
  <si>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</si>
  <si>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</si>
  <si>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</si>
  <si>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</si>
  <si>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</si>
  <si>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</si>
  <si>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</si>
  <si>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</si>
  <si>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</si>
  <si>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</si>
  <si>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</si>
  <si>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</si>
  <si>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</si>
  <si>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</si>
  <si>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</si>
  <si>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</si>
  <si>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</si>
  <si>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</si>
  <si>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</si>
  <si>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</si>
  <si>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</si>
  <si>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</si>
  <si>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</si>
  <si>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</si>
  <si>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</si>
  <si>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</si>
  <si>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</si>
  <si>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</si>
  <si>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</si>
  <si>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</si>
  <si>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</si>
  <si>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</si>
  <si>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</si>
  <si>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</si>
  <si>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</si>
  <si>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</si>
  <si>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</si>
  <si>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</si>
  <si>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</si>
  <si>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</si>
  <si>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</si>
  <si>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</si>
  <si>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</si>
  <si>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</si>
  <si>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</si>
  <si>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</si>
  <si>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</si>
  <si>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</si>
  <si>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</si>
  <si>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</si>
  <si>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</si>
  <si>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</si>
  <si>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</si>
  <si>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</si>
  <si>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</si>
  <si>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</si>
  <si>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</si>
  <si>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</si>
  <si>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</si>
  <si>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</si>
  <si>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</si>
  <si>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</si>
  <si>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</si>
  <si>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</si>
  <si>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</si>
  <si>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</si>
  <si>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</si>
  <si>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</si>
  <si>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</si>
  <si>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</si>
  <si>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</si>
  <si>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</si>
  <si>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</si>
  <si>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</si>
  <si>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</si>
  <si>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</si>
  <si>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</si>
  <si>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</si>
  <si>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</si>
  <si>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</si>
  <si>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</si>
  <si>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</si>
  <si>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</si>
  <si>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</si>
  <si>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</si>
  <si>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</si>
  <si>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</si>
  <si>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</si>
  <si>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</si>
  <si>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</si>
  <si>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</si>
  <si>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</si>
  <si>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</si>
  <si>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</si>
  <si>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</si>
  <si>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</si>
  <si>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</si>
  <si>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</si>
  <si>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</si>
  <si>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</si>
  <si>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</si>
  <si>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</si>
  <si>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</si>
  <si>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</si>
  <si>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</si>
  <si>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</si>
  <si>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</si>
  <si>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</si>
  <si>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</si>
  <si>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</si>
  <si>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</si>
  <si>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</si>
  <si>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</si>
  <si>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</si>
  <si>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</si>
  <si>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</si>
  <si>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</si>
  <si>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</si>
  <si>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</si>
  <si>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</si>
  <si>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</si>
  <si>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</si>
  <si>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</si>
  <si>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</si>
  <si>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</si>
  <si>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</si>
  <si>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</si>
  <si>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</si>
  <si>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</si>
  <si>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</si>
  <si>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</si>
  <si>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</si>
  <si>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</si>
  <si>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</si>
  <si>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</si>
  <si>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</si>
  <si>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</si>
  <si>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</si>
  <si>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</si>
  <si>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</si>
  <si>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</si>
  <si>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</si>
  <si>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</si>
  <si>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</si>
  <si>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</si>
  <si>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</si>
  <si>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</si>
  <si>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</si>
  <si>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</si>
  <si>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</si>
  <si>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</si>
  <si>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</si>
  <si>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</si>
  <si>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</si>
  <si>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</si>
  <si>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</si>
  <si>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</si>
  <si>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</si>
  <si>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</si>
  <si>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</si>
  <si>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</si>
  <si>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</si>
  <si>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</si>
  <si>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</si>
  <si>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</si>
  <si>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</si>
  <si>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</si>
  <si>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</si>
  <si>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</si>
  <si>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</si>
  <si>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</si>
  <si>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</si>
  <si>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</si>
  <si>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</si>
  <si>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</si>
  <si>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</si>
  <si>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</si>
  <si>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</si>
  <si>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</si>
  <si>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</si>
  <si>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</si>
  <si>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</si>
  <si>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</si>
  <si>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</si>
  <si>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</si>
  <si>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</si>
  <si>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</si>
  <si>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</si>
  <si>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</si>
  <si>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</si>
  <si>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</si>
  <si>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</si>
  <si>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</si>
  <si>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</si>
  <si>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</si>
  <si>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</si>
  <si>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</si>
  <si>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</si>
  <si>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</si>
  <si>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</si>
  <si>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</si>
  <si>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</si>
  <si>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</si>
  <si>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</si>
  <si>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</si>
  <si>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</si>
  <si>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</si>
  <si>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</si>
  <si>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</si>
  <si>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</si>
  <si>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</si>
  <si>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</si>
  <si>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</si>
  <si>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</si>
  <si>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</si>
  <si>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</si>
  <si>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</si>
  <si>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</si>
  <si>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</si>
  <si>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</si>
  <si>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</si>
  <si>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</si>
  <si>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</si>
  <si>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</si>
  <si>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</si>
  <si>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</si>
  <si>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</si>
  <si>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</si>
  <si>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</si>
  <si>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</si>
  <si>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</si>
  <si>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</si>
  <si>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</si>
  <si>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</si>
  <si>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</si>
  <si>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</si>
  <si>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</si>
  <si>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</si>
  <si>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</si>
  <si>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</si>
  <si>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</si>
  <si>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</si>
  <si>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</si>
  <si>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</si>
  <si>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</si>
  <si>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</si>
  <si>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</si>
  <si>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</si>
  <si>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</si>
  <si>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</si>
  <si>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</si>
  <si>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</si>
  <si>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</si>
  <si>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</si>
  <si>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</si>
  <si>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</si>
  <si>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</si>
  <si>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</si>
  <si>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</si>
  <si>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</si>
  <si>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</si>
  <si>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</si>
  <si>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</si>
  <si>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</si>
  <si>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</si>
  <si>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</si>
  <si>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</si>
  <si>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</si>
  <si>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</si>
  <si>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</si>
  <si>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</si>
  <si>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</si>
  <si>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</si>
  <si>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</si>
  <si>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</si>
  <si>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</si>
  <si>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</si>
  <si>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</si>
  <si>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</si>
  <si>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</si>
  <si>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</si>
  <si>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</si>
  <si>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</si>
  <si>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</si>
  <si>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</si>
  <si>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</si>
  <si>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</si>
  <si>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</si>
  <si>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</si>
  <si>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</si>
  <si>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</si>
  <si>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</si>
  <si>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</si>
  <si>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</si>
  <si>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</si>
  <si>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</si>
  <si>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</si>
  <si>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</si>
  <si>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</si>
  <si>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</si>
  <si>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</si>
  <si>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</si>
  <si>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</si>
  <si>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</si>
  <si>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</si>
  <si>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</si>
  <si>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</si>
  <si>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</si>
  <si>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</si>
  <si>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</si>
  <si>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</si>
  <si>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</si>
  <si>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</si>
  <si>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</si>
  <si>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</si>
  <si>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</si>
  <si>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</si>
  <si>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</si>
  <si>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</si>
  <si>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</si>
  <si>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</si>
  <si>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</si>
  <si>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</si>
  <si>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</si>
  <si>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</si>
  <si>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</si>
  <si>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</si>
  <si>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</si>
  <si>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</si>
  <si>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</si>
  <si>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</si>
  <si>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</si>
  <si>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</si>
  <si>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</si>
  <si>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</si>
  <si>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</si>
  <si>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</si>
  <si>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</si>
  <si>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</si>
  <si>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</si>
  <si>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</si>
  <si>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</si>
  <si>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</si>
  <si>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</si>
  <si>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</si>
  <si>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</si>
  <si>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</si>
  <si>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</si>
  <si>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</si>
  <si>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</si>
  <si>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</si>
  <si>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</si>
  <si>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</si>
  <si>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</si>
  <si>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</si>
  <si>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</si>
  <si>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</si>
  <si>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</si>
  <si>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</si>
  <si>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</si>
  <si>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</si>
  <si>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</si>
  <si>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</si>
  <si>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</si>
  <si>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</si>
  <si>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</si>
  <si>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</si>
  <si>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</si>
  <si>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</si>
  <si>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</si>
  <si>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</si>
  <si>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</si>
  <si>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</si>
  <si>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</si>
  <si>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</si>
  <si>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</si>
  <si>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</si>
  <si>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</si>
  <si>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</si>
  <si>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</si>
  <si>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</si>
  <si>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</si>
  <si>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</si>
  <si>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</si>
  <si>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</si>
  <si>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</si>
  <si>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</si>
  <si>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</si>
  <si>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</si>
  <si>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</si>
  <si>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</si>
  <si>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</si>
  <si>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</si>
  <si>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</si>
  <si>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</si>
  <si>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</si>
  <si>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</si>
  <si>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</si>
  <si>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</si>
  <si>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</si>
  <si>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</si>
  <si>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</si>
  <si>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</si>
  <si>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</si>
  <si>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</si>
  <si>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</si>
  <si>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</si>
  <si>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</si>
  <si>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</si>
  <si>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</si>
  <si>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</si>
  <si>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</si>
  <si>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</si>
  <si>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</si>
  <si>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</si>
  <si>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</si>
  <si>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</si>
  <si>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</si>
  <si>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</si>
  <si>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</si>
  <si>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</si>
  <si>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</si>
  <si>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</si>
  <si>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</si>
  <si>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</si>
  <si>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</si>
  <si>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</si>
  <si>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</si>
  <si>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</si>
  <si>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</si>
  <si>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</si>
  <si>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</si>
  <si>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</si>
  <si>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</si>
  <si>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</si>
  <si>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</si>
  <si>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</si>
  <si>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</si>
  <si>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</si>
  <si>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</si>
  <si>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</si>
  <si>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</si>
  <si>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</si>
  <si>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</si>
  <si>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</si>
  <si>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</si>
  <si>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</si>
  <si>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</si>
  <si>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</si>
  <si>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</si>
  <si>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</si>
  <si>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</si>
  <si>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</si>
  <si>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</si>
  <si>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</si>
  <si>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</si>
  <si>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</si>
  <si>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</si>
  <si>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</si>
  <si>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</si>
  <si>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</si>
  <si>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</si>
  <si>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</si>
  <si>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</si>
  <si>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</si>
  <si>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</si>
  <si>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</si>
  <si>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</si>
  <si>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</si>
  <si>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</si>
  <si>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</si>
  <si>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</si>
  <si>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</si>
  <si>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</si>
  <si>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</si>
  <si>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</si>
  <si>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</si>
  <si>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</si>
  <si>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</si>
  <si>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</si>
  <si>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</si>
  <si>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</si>
  <si>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</si>
  <si>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</si>
  <si>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</si>
  <si>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</si>
  <si>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</si>
  <si>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</si>
  <si>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</si>
  <si>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</si>
  <si>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</si>
  <si>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</si>
  <si>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</si>
  <si>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</si>
  <si>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</si>
  <si>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</si>
  <si>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</si>
  <si>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</si>
  <si>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</si>
  <si>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</si>
  <si>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</si>
  <si>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</si>
  <si>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</si>
  <si>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</si>
  <si>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</si>
  <si>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</si>
  <si>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</si>
  <si>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</si>
  <si>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</si>
  <si>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</si>
  <si>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</si>
  <si>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</si>
  <si>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</si>
  <si>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</si>
  <si>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</si>
  <si>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</si>
  <si>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</si>
  <si>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</si>
  <si>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</si>
  <si>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</si>
  <si>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</si>
  <si>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</si>
  <si>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</si>
  <si>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</si>
  <si>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</si>
  <si>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</si>
  <si>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</si>
  <si>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</si>
  <si>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</si>
  <si>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</si>
  <si>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</si>
  <si>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</si>
  <si>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</si>
  <si>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</si>
  <si>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</si>
  <si>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</si>
  <si>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</si>
  <si>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</si>
  <si>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</si>
  <si>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</si>
  <si>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</si>
  <si>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</si>
  <si>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</si>
  <si>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</si>
  <si>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</si>
  <si>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</si>
  <si>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</si>
  <si>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</si>
  <si>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</si>
  <si>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</si>
  <si>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</si>
  <si>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</si>
  <si>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</si>
  <si>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</si>
  <si>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</si>
  <si>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</si>
  <si>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</si>
  <si>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</si>
  <si>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</si>
  <si>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</si>
  <si>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</si>
  <si>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</si>
  <si>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</si>
  <si>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</si>
  <si>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</si>
  <si>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</si>
  <si>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</si>
  <si>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</si>
  <si>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</si>
  <si>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</si>
  <si>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</si>
  <si>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</si>
  <si>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</si>
  <si>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</si>
  <si>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</si>
  <si>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</si>
  <si>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</si>
  <si>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</si>
  <si>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</si>
  <si>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</si>
  <si>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</si>
  <si>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</si>
  <si>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</si>
  <si>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</si>
  <si>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</si>
  <si>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</si>
  <si>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</si>
  <si>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</si>
  <si>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</si>
  <si>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</si>
  <si>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</si>
  <si>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</si>
  <si>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</si>
  <si>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</si>
  <si>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</si>
  <si>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</si>
  <si>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</si>
  <si>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</si>
  <si>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</si>
  <si>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</si>
  <si>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</si>
  <si>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</si>
  <si>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</si>
  <si>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</si>
  <si>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</si>
  <si>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</si>
  <si>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</si>
  <si>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</si>
  <si>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</si>
  <si>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</si>
  <si>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</si>
  <si>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</si>
  <si>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</si>
  <si>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</si>
  <si>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</si>
  <si>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</si>
  <si>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</si>
  <si>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</si>
  <si>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</si>
  <si>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</si>
  <si>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</si>
  <si>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</si>
  <si>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</si>
  <si>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</si>
  <si>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</si>
  <si>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</si>
  <si>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</si>
  <si>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</si>
  <si>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</si>
  <si>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</si>
  <si>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</si>
  <si>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</si>
  <si>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</si>
  <si>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</si>
  <si>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</si>
  <si>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</si>
  <si>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</si>
  <si>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</si>
  <si>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</si>
  <si>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</si>
  <si>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</si>
  <si>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</si>
  <si>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</si>
  <si>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</si>
  <si>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</si>
  <si>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</si>
  <si>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</si>
  <si>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</si>
  <si>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</si>
  <si>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</si>
  <si>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</si>
  <si>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</si>
  <si>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</si>
  <si>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</si>
  <si>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</si>
  <si>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</si>
  <si>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</si>
  <si>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</si>
  <si>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</si>
  <si>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</si>
  <si>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</si>
  <si>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</si>
  <si>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</si>
  <si>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</si>
  <si>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</si>
  <si>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</si>
  <si>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</si>
  <si>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</si>
  <si>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</si>
  <si>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</si>
  <si>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</si>
  <si>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</si>
  <si>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</si>
  <si>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</si>
  <si>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</si>
  <si>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</si>
  <si>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</si>
  <si>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</si>
  <si>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</si>
  <si>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</si>
  <si>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</si>
  <si>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</si>
  <si>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</si>
  <si>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</si>
  <si>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</si>
  <si>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</si>
  <si>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</si>
  <si>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</si>
  <si>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</si>
  <si>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</si>
  <si>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</si>
  <si>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</si>
  <si>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</si>
  <si>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</si>
  <si>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</si>
  <si>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</si>
  <si>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</si>
  <si>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</si>
  <si>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</si>
  <si>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</si>
  <si>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</si>
  <si>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</si>
  <si>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</si>
  <si>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</si>
  <si>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</si>
  <si>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</si>
  <si>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</si>
  <si>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</si>
  <si>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</si>
  <si>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</si>
  <si>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</si>
  <si>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</si>
  <si>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</si>
  <si>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</si>
  <si>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</si>
  <si>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</si>
  <si>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</si>
  <si>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</si>
  <si>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</si>
  <si>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</si>
  <si>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</si>
  <si>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</si>
  <si>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</si>
  <si>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</si>
  <si>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</si>
  <si>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</si>
  <si>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</si>
  <si>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</si>
  <si>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</si>
  <si>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</si>
  <si>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</si>
  <si>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</si>
  <si>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</si>
  <si>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</si>
  <si>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</si>
  <si>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</si>
  <si>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</si>
  <si>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</si>
  <si>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</si>
  <si>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</si>
  <si>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</si>
  <si>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</si>
  <si>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</si>
  <si>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</si>
  <si>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</si>
  <si>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</si>
  <si>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</si>
  <si>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</si>
  <si>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</si>
  <si>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</si>
  <si>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</si>
  <si>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</si>
  <si>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</si>
  <si>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</si>
  <si>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</si>
  <si>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</si>
  <si>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</si>
  <si>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</si>
  <si>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</si>
  <si>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</si>
  <si>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</si>
  <si>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</si>
  <si>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</si>
  <si>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</si>
  <si>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</si>
  <si>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</si>
  <si>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</si>
  <si>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</si>
  <si>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</si>
  <si>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</si>
  <si>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</si>
  <si>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</si>
  <si>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</si>
  <si>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</si>
  <si>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</si>
  <si>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</si>
  <si>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</si>
  <si>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</si>
  <si>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</si>
  <si>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</si>
  <si>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</si>
  <si>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</si>
  <si>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</si>
  <si>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</si>
  <si>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</si>
  <si>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</si>
  <si>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</si>
  <si>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</si>
  <si>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</si>
  <si>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</si>
  <si>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</si>
  <si>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</si>
  <si>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</si>
  <si>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</si>
  <si>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</si>
  <si>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</si>
  <si>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</si>
  <si>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</si>
  <si>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</si>
  <si>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</si>
  <si>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</si>
  <si>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</si>
  <si>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</si>
  <si>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</si>
  <si>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</si>
  <si>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</si>
  <si>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</si>
  <si>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</si>
  <si>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</si>
  <si>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</si>
  <si>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</si>
  <si>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</si>
  <si>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</si>
  <si>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</si>
  <si>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</si>
  <si>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</si>
  <si>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</si>
  <si>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</si>
  <si>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</si>
  <si>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</si>
  <si>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</si>
  <si>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</si>
  <si>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</si>
  <si>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</si>
  <si>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</si>
  <si>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</si>
  <si>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</si>
  <si>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</si>
  <si>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</si>
  <si>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</si>
  <si>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</si>
  <si>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</si>
  <si>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</si>
  <si>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</si>
  <si>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</si>
  <si>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</si>
  <si>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</si>
  <si>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</si>
  <si>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</si>
  <si>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</si>
  <si>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</si>
  <si>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</si>
  <si>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</si>
  <si>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</si>
  <si>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</si>
  <si>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</si>
  <si>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</si>
  <si>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</si>
  <si>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</si>
  <si>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</si>
  <si>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</si>
  <si>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</si>
  <si>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</si>
  <si>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</si>
  <si>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</si>
  <si>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</si>
  <si>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</si>
  <si>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</si>
  <si>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</si>
  <si>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</si>
  <si>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</si>
  <si>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</si>
  <si>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</si>
  <si>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</si>
  <si>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</si>
  <si>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</si>
  <si>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</si>
  <si>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</si>
  <si>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</si>
  <si>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</si>
  <si>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</si>
  <si>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</si>
  <si>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</si>
  <si>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</si>
  <si>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</si>
  <si>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</si>
  <si>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</si>
  <si>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</si>
  <si>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</si>
  <si>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</si>
  <si>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</si>
  <si>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</si>
  <si>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</si>
  <si>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</si>
  <si>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</si>
  <si>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</si>
  <si>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</si>
  <si>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</si>
  <si>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</si>
  <si>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</si>
  <si>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</si>
  <si>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</si>
  <si>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</si>
  <si>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</si>
  <si>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</si>
  <si>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</si>
  <si>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</si>
  <si>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</si>
  <si>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</si>
  <si>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</si>
  <si>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</si>
  <si>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</si>
  <si>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</si>
  <si>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</si>
  <si>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</si>
  <si>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</si>
  <si>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</si>
  <si>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</si>
  <si>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</si>
  <si>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</si>
  <si>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</si>
  <si>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</si>
  <si>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</si>
  <si>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</si>
  <si>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</si>
  <si>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</si>
  <si>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</si>
  <si>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</si>
  <si>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</si>
  <si>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</si>
  <si>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</si>
  <si>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</si>
  <si>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</si>
  <si>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</si>
  <si>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</si>
  <si>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</si>
  <si>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</si>
  <si>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</si>
  <si>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</si>
  <si>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</si>
  <si>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</si>
  <si>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</si>
  <si>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</si>
  <si>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</si>
  <si>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</si>
  <si>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</si>
  <si>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</si>
  <si>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</si>
  <si>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</si>
  <si>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</si>
  <si>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</si>
  <si>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</si>
  <si>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</si>
  <si>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</si>
  <si>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</si>
  <si>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</si>
  <si>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</si>
  <si>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</si>
  <si>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</si>
  <si>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</si>
  <si>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</si>
  <si>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</si>
  <si>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</si>
  <si>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</si>
  <si>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</si>
  <si>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</si>
  <si>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</si>
  <si>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</si>
  <si>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</si>
  <si>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</si>
  <si>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</si>
  <si>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</si>
  <si>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</si>
  <si>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</si>
  <si>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</si>
  <si>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</si>
  <si>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</si>
  <si>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</si>
  <si>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</si>
  <si>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</si>
  <si>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</si>
  <si>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</si>
  <si>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</si>
  <si>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</si>
  <si>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</si>
  <si>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</si>
  <si>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</si>
  <si>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</si>
  <si>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</si>
  <si>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</si>
  <si>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</si>
  <si>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</si>
  <si>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</si>
  <si>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</si>
  <si>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</si>
  <si>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</si>
  <si>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</si>
  <si>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</si>
  <si>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</si>
  <si>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</si>
  <si>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</si>
  <si>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</si>
  <si>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</si>
  <si>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</si>
  <si>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</si>
  <si>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</si>
  <si>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</si>
  <si>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</si>
  <si>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</si>
  <si>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</si>
  <si>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</si>
  <si>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</si>
  <si>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</si>
  <si>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</si>
  <si>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</si>
  <si>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</si>
  <si>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</si>
  <si>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</si>
  <si>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</si>
  <si>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</si>
  <si>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</si>
  <si>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</si>
  <si>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</si>
  <si>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</si>
  <si>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</si>
  <si>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</si>
  <si>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</si>
  <si>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</si>
  <si>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</si>
  <si>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</si>
  <si>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</si>
  <si>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</si>
  <si>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</si>
  <si>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</si>
  <si>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</si>
  <si>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</si>
  <si>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</si>
  <si>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</si>
  <si>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</si>
  <si>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</si>
  <si>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</si>
  <si>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</si>
  <si>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</si>
  <si>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</si>
  <si>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</si>
  <si>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</si>
  <si>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</si>
  <si>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</si>
  <si>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</si>
  <si>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</si>
  <si>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</si>
  <si>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</si>
  <si>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</si>
  <si>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</si>
  <si>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</si>
  <si>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</si>
  <si>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</si>
  <si>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</si>
  <si>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</si>
  <si>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</si>
  <si>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</si>
  <si>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</si>
  <si>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</si>
  <si>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</si>
  <si>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</si>
  <si>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</si>
  <si>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</si>
  <si>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</si>
  <si>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</si>
  <si>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</si>
  <si>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</si>
  <si>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</si>
  <si>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</si>
  <si>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</si>
  <si>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</si>
  <si>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</si>
  <si>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</si>
  <si>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</si>
  <si>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</si>
  <si>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</si>
  <si>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</si>
  <si>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</si>
  <si>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</si>
  <si>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</si>
  <si>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</si>
  <si>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</si>
  <si>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</si>
  <si>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</si>
  <si>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</si>
  <si>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</si>
  <si>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</si>
  <si>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</si>
  <si>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</si>
  <si>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</si>
  <si>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</si>
  <si>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</si>
  <si>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</si>
  <si>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</si>
  <si>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</si>
  <si>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</si>
  <si>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</si>
  <si>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</si>
  <si>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</si>
  <si>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</si>
  <si>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</si>
  <si>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</si>
  <si>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</si>
  <si>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</si>
  <si>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</si>
  <si>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</si>
  <si>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</si>
  <si>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</si>
  <si>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</si>
  <si>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</si>
  <si>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</si>
  <si>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</si>
  <si>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</si>
  <si>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</si>
  <si>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</si>
  <si>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</si>
  <si>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</si>
  <si>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</si>
  <si>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</si>
  <si>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</si>
  <si>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</si>
  <si>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</si>
  <si>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</si>
  <si>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</si>
  <si>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</si>
  <si>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</si>
  <si>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</si>
  <si>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</si>
  <si>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</si>
  <si>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</si>
  <si>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</si>
  <si>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</si>
  <si>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</si>
  <si>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</si>
  <si>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</si>
  <si>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</si>
  <si>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</si>
  <si>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</si>
  <si>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</si>
  <si>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</si>
  <si>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</si>
  <si>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</si>
  <si>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</si>
  <si>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</si>
  <si>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</si>
  <si>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</si>
  <si>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</si>
  <si>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</si>
  <si>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</si>
  <si>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</si>
  <si>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</si>
  <si>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</si>
  <si>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</si>
  <si>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</si>
  <si>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</si>
  <si>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</si>
  <si>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</si>
  <si>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</si>
  <si>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</si>
  <si>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</si>
  <si>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</si>
  <si>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</si>
  <si>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</si>
  <si>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</si>
  <si>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</si>
  <si>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</si>
  <si>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</si>
  <si>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</si>
  <si>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</si>
  <si>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</si>
  <si>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</si>
  <si>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</si>
  <si>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</si>
  <si>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</si>
  <si>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</si>
  <si>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</si>
  <si>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</si>
  <si>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</si>
  <si>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</si>
  <si>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</si>
  <si>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</si>
  <si>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</si>
  <si>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</si>
  <si>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</si>
  <si>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</si>
  <si>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</si>
  <si>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</si>
  <si>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</si>
  <si>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</si>
  <si>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</si>
  <si>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</si>
  <si>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</si>
  <si>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</si>
  <si>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</si>
  <si>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</si>
  <si>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</si>
  <si>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</si>
  <si>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</si>
  <si>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</si>
  <si>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</si>
  <si>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</si>
  <si>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</si>
  <si>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</si>
  <si>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</si>
  <si>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</si>
  <si>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</si>
  <si>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</si>
  <si>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</si>
  <si>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</si>
  <si>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</si>
  <si>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</si>
  <si>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</si>
  <si>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</si>
  <si>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</si>
  <si>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</si>
  <si>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</si>
  <si>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</si>
  <si>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</si>
  <si>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</si>
  <si>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</si>
  <si>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</si>
  <si>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</si>
  <si>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</si>
  <si>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</si>
  <si>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</si>
  <si>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</si>
  <si>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</si>
  <si>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</si>
  <si>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</si>
  <si>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</si>
  <si>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</si>
  <si>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</si>
  <si>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</si>
  <si>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</si>
  <si>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</si>
  <si>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</si>
  <si>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</si>
  <si>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</si>
  <si>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</si>
  <si>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</si>
  <si>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</si>
  <si>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</si>
  <si>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</si>
  <si>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</si>
  <si>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</si>
  <si>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</si>
  <si>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</si>
  <si>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</si>
  <si>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</si>
  <si>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</si>
  <si>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</si>
  <si>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</si>
  <si>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</si>
  <si>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</si>
  <si>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</si>
  <si>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</si>
  <si>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</si>
  <si>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</si>
  <si>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</si>
  <si>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</si>
  <si>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</si>
  <si>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</si>
  <si>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</si>
  <si>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</si>
  <si>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</si>
  <si>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</si>
  <si>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</si>
  <si>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</si>
  <si>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</si>
  <si>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</si>
  <si>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</si>
  <si>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</si>
  <si>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</si>
  <si>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</si>
  <si>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</si>
  <si>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</si>
  <si>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</si>
  <si>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</si>
  <si>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</si>
  <si>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</si>
  <si>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</si>
  <si>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</si>
  <si>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</si>
  <si>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</si>
  <si>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</si>
  <si>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</si>
  <si>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</si>
  <si>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</si>
  <si>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</si>
  <si>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</si>
  <si>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</si>
  <si>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</si>
  <si>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</si>
  <si>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</si>
  <si>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</si>
  <si>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</si>
  <si>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</si>
  <si>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</si>
  <si>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</si>
  <si>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</si>
  <si>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</si>
  <si>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</si>
  <si>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</si>
  <si>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</si>
  <si>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</si>
  <si>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</si>
  <si>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</si>
  <si>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</si>
  <si>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</si>
  <si>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</si>
  <si>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</si>
  <si>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</si>
  <si>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</si>
  <si>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</si>
  <si>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</si>
  <si>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</si>
  <si>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</si>
  <si>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</si>
  <si>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</si>
  <si>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</si>
  <si>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</si>
  <si>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</si>
  <si>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</si>
  <si>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</si>
  <si>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</si>
  <si>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</si>
  <si>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</si>
  <si>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</si>
  <si>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</si>
  <si>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</si>
  <si>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</si>
  <si>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</si>
  <si>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</si>
  <si>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</si>
  <si>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</si>
  <si>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</si>
  <si>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</si>
  <si>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</si>
  <si>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</si>
  <si>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</si>
  <si>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</si>
  <si>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</si>
  <si>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</si>
  <si>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</si>
  <si>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</si>
  <si>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</si>
  <si>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</si>
  <si>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</si>
  <si>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</si>
  <si>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</si>
  <si>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</si>
  <si>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</si>
  <si>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</si>
  <si>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</si>
  <si>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</si>
  <si>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</si>
  <si>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</si>
  <si>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</si>
  <si>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</si>
  <si>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</si>
  <si>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</si>
  <si>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</si>
  <si>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</si>
  <si>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</si>
  <si>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</si>
  <si>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</si>
  <si>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</si>
  <si>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</si>
  <si>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</si>
  <si>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</si>
  <si>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</si>
  <si>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</si>
  <si>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</si>
  <si>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</si>
  <si>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</si>
  <si>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</si>
  <si>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</si>
  <si>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</si>
  <si>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</si>
  <si>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</si>
  <si>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</si>
  <si>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</si>
  <si>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</si>
  <si>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</si>
  <si>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</si>
  <si>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</si>
  <si>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</si>
  <si>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</si>
  <si>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</si>
  <si>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</si>
  <si>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</si>
  <si>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</si>
  <si>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</si>
  <si>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</si>
  <si>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</si>
  <si>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</si>
  <si>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</si>
  <si>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</si>
  <si>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</si>
  <si>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</si>
  <si>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</si>
  <si>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</si>
  <si>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</si>
  <si>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</si>
  <si>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</si>
  <si>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</si>
  <si>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</si>
  <si>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</si>
  <si>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</si>
  <si>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</si>
  <si>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</si>
  <si>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</si>
  <si>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</si>
  <si>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</si>
  <si>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</si>
  <si>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</si>
  <si>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</si>
  <si>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</si>
  <si>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</si>
  <si>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</si>
  <si>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</si>
  <si>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</si>
  <si>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</si>
  <si>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</si>
  <si>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</si>
  <si>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</si>
  <si>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</si>
  <si>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</si>
  <si>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</si>
  <si>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</si>
  <si>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</si>
  <si>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</si>
  <si>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</si>
  <si>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</si>
  <si>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</si>
  <si>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</si>
  <si>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</si>
  <si>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</si>
  <si>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</si>
  <si>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</si>
  <si>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</si>
  <si>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</si>
  <si>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</si>
  <si>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</si>
  <si>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</si>
  <si>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</si>
  <si>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</si>
  <si>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</si>
  <si>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</si>
  <si>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</si>
  <si>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</si>
  <si>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</si>
  <si>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</si>
  <si>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</si>
  <si>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</si>
  <si>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</si>
  <si>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</si>
  <si>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</si>
  <si>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</si>
  <si>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</si>
  <si>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</si>
  <si>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</si>
  <si>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</si>
  <si>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</si>
  <si>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</si>
  <si>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</si>
  <si>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</si>
  <si>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</si>
  <si>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</si>
  <si>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</si>
  <si>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</si>
  <si>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</si>
  <si>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</si>
  <si>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</si>
  <si>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</si>
  <si>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</si>
  <si>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</si>
  <si>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</si>
  <si>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</si>
  <si>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</si>
  <si>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</si>
  <si>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</si>
  <si>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</si>
  <si>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</si>
  <si>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</si>
  <si>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</si>
  <si>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</si>
  <si>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</si>
  <si>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</si>
  <si>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</si>
  <si>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</si>
  <si>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</si>
  <si>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</si>
  <si>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</si>
  <si>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</si>
  <si>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</si>
  <si>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</si>
  <si>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</si>
  <si>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</si>
  <si>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</si>
  <si>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</si>
  <si>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</si>
  <si>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</si>
  <si>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</si>
  <si>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</si>
  <si>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</si>
  <si>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</si>
  <si>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</si>
  <si>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</si>
  <si>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</si>
  <si>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</si>
  <si>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</si>
  <si>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</si>
  <si>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</si>
  <si>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</si>
  <si>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</si>
  <si>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</si>
  <si>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</si>
  <si>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</si>
  <si>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</si>
  <si>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</si>
  <si>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</si>
  <si>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</si>
  <si>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</si>
  <si>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</si>
  <si>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</si>
  <si>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</si>
  <si>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</si>
  <si>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</si>
  <si>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</si>
  <si>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</si>
  <si>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</si>
  <si>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</si>
  <si>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</si>
  <si>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</si>
  <si>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</si>
  <si>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</si>
  <si>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</si>
  <si>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</si>
  <si>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</si>
  <si>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</si>
  <si>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</si>
  <si>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</si>
  <si>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</si>
  <si>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</si>
  <si>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</si>
  <si>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</si>
  <si>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</si>
  <si>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</si>
  <si>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</si>
  <si>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</si>
  <si>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</si>
  <si>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</si>
  <si>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</si>
  <si>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</si>
  <si>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</si>
  <si>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</si>
  <si>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</si>
  <si>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</si>
  <si>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</si>
  <si>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</si>
  <si>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</si>
  <si>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</si>
  <si>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</si>
  <si>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</si>
  <si>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</si>
  <si>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</si>
  <si>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</si>
  <si>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</si>
  <si>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</si>
  <si>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</si>
  <si>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</si>
  <si>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</si>
  <si>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</si>
  <si>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</si>
  <si>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</si>
  <si>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</si>
  <si>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</si>
  <si>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</si>
  <si>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</si>
  <si>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</si>
  <si>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</si>
  <si>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</si>
  <si>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</si>
  <si>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</si>
  <si>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</si>
  <si>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</si>
  <si>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</si>
  <si>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</si>
  <si>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</si>
  <si>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</si>
  <si>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</si>
  <si>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</si>
  <si>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</si>
  <si>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</si>
  <si>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</si>
  <si>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</si>
  <si>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</si>
  <si>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</si>
  <si>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</si>
  <si>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</si>
  <si>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</si>
  <si>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</si>
  <si>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</si>
  <si>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</si>
  <si>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</si>
  <si>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</si>
  <si>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</si>
  <si>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</si>
  <si>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</si>
  <si>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</si>
  <si>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</si>
  <si>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</si>
  <si>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</si>
  <si>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</si>
  <si>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</si>
  <si>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</si>
  <si>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</si>
  <si>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</si>
  <si>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</si>
  <si>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</si>
  <si>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</si>
  <si>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</si>
  <si>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</si>
  <si>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</si>
  <si>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</si>
  <si>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</si>
  <si>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</si>
  <si>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</si>
  <si>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</si>
  <si>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</si>
  <si>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</si>
  <si>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</si>
  <si>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</si>
  <si>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</si>
  <si>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</si>
  <si>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</si>
  <si>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</si>
  <si>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</si>
  <si>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</si>
  <si>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</si>
  <si>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</si>
  <si>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</si>
  <si>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</si>
  <si>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</si>
  <si>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</si>
  <si>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</si>
  <si>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</si>
  <si>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</si>
  <si>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</si>
  <si>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</si>
  <si>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</si>
  <si>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</si>
  <si>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</si>
  <si>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</si>
  <si>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</si>
  <si>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</si>
  <si>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</si>
  <si>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</si>
  <si>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</si>
  <si>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</si>
  <si>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</si>
  <si>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</si>
  <si>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</si>
  <si>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</si>
  <si>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</si>
  <si>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</si>
  <si>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</si>
  <si>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</si>
  <si>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</si>
  <si>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</si>
  <si>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</si>
  <si>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</si>
  <si>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</si>
  <si>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</si>
  <si>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</si>
  <si>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</si>
  <si>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</si>
  <si>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</si>
  <si>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</si>
  <si>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</si>
  <si>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</si>
  <si>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</si>
  <si>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</si>
  <si>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</si>
  <si>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</si>
  <si>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</si>
  <si>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</si>
  <si>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</si>
  <si>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</si>
  <si>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</si>
  <si>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</si>
  <si>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</si>
  <si>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</si>
  <si>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</si>
  <si>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</si>
  <si>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</si>
  <si>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</si>
  <si>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</si>
  <si>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</si>
  <si>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</si>
  <si>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</si>
  <si>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</si>
  <si>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</si>
  <si>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</si>
  <si>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</si>
  <si>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</si>
  <si>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</si>
  <si>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</si>
  <si>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</si>
  <si>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</si>
  <si>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</si>
  <si>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</si>
  <si>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</si>
  <si>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</si>
  <si>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</si>
  <si>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</si>
  <si>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</si>
  <si>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</si>
  <si>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</si>
  <si>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</si>
  <si>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</si>
  <si>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</si>
  <si>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</si>
  <si>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</si>
  <si>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</si>
  <si>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</si>
  <si>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</si>
  <si>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</si>
  <si>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</si>
  <si>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</si>
  <si>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</si>
  <si>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</si>
  <si>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</si>
  <si>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</si>
  <si>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</si>
  <si>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</si>
  <si>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</si>
  <si>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</si>
  <si>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</si>
  <si>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</si>
  <si>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</si>
  <si>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</si>
  <si>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</si>
  <si>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</si>
  <si>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</si>
  <si>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</si>
  <si>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</si>
  <si>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</si>
  <si>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</si>
  <si>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</si>
  <si>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</si>
  <si>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</si>
  <si>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</si>
  <si>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</si>
  <si>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</si>
  <si>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</si>
  <si>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</si>
  <si>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</si>
  <si>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</si>
  <si>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</si>
  <si>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</si>
  <si>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</si>
  <si>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</si>
  <si>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</si>
  <si>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</si>
  <si>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</si>
  <si>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</si>
  <si>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</si>
  <si>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</si>
  <si>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</si>
  <si>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</si>
  <si>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</si>
  <si>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</si>
  <si>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</si>
  <si>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</si>
  <si>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</si>
  <si>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</si>
  <si>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</si>
  <si>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</si>
  <si>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</si>
  <si>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</si>
  <si>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</si>
  <si>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</si>
  <si>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</si>
  <si>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</si>
  <si>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</si>
  <si>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</si>
  <si>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</si>
  <si>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</si>
  <si>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</si>
  <si>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</si>
  <si>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</si>
  <si>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</si>
  <si>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</si>
  <si>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</si>
  <si>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</si>
  <si>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</si>
  <si>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</si>
  <si>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</si>
  <si>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</si>
  <si>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</si>
  <si>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</si>
  <si>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</si>
  <si>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</si>
  <si>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</si>
  <si>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</si>
  <si>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</si>
  <si>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</si>
  <si>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</si>
  <si>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</si>
  <si>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</si>
  <si>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</si>
  <si>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</si>
  <si>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</si>
  <si>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</si>
  <si>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</si>
  <si>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</si>
  <si>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</si>
  <si>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</si>
  <si>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</si>
  <si>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</si>
  <si>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</si>
  <si>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</si>
  <si>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</si>
  <si>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</si>
  <si>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</si>
  <si>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</si>
  <si>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</si>
  <si>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</si>
  <si>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</si>
  <si>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</si>
  <si>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</si>
  <si>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</si>
  <si>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</si>
  <si>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</si>
  <si>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</si>
  <si>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</si>
  <si>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</si>
  <si>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</si>
  <si>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</si>
  <si>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</si>
  <si>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</si>
  <si>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</si>
  <si>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</si>
  <si>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</si>
  <si>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</si>
  <si>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</si>
  <si>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</si>
  <si>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</si>
  <si>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</si>
  <si>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</si>
  <si>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</si>
  <si>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</si>
  <si>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</si>
  <si>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</si>
  <si>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</si>
  <si>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</si>
  <si>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</si>
  <si>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</si>
  <si>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</si>
  <si>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</si>
  <si>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</si>
  <si>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</si>
  <si>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</si>
  <si>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</si>
  <si>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</si>
  <si>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</si>
  <si>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</si>
  <si>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</si>
  <si>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</si>
  <si>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</si>
  <si>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</si>
  <si>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</si>
  <si>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</si>
  <si>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</si>
  <si>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</si>
  <si>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</si>
  <si>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</si>
  <si>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</si>
  <si>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</si>
  <si>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</si>
  <si>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</si>
  <si>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</si>
  <si>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</si>
  <si>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</si>
  <si>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</si>
  <si>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</si>
  <si>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</si>
  <si>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</si>
  <si>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</si>
  <si>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</si>
  <si>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</si>
  <si>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</si>
  <si>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</si>
  <si>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</si>
  <si>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</si>
  <si>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</si>
  <si>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</si>
  <si>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</si>
  <si>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</si>
  <si>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</si>
  <si>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</si>
  <si>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</si>
  <si>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</si>
  <si>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</si>
  <si>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</si>
  <si>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</si>
  <si>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</si>
  <si>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</si>
  <si>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</si>
  <si>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</si>
  <si>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</si>
  <si>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</si>
  <si>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</si>
  <si>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</si>
  <si>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</si>
  <si>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</si>
  <si>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</si>
  <si>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</si>
  <si>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</si>
  <si>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</si>
  <si>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</si>
  <si>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</si>
  <si>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</si>
  <si>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</si>
  <si>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</si>
  <si>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</si>
  <si>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</si>
  <si>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</si>
  <si>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</si>
  <si>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</si>
  <si>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</si>
  <si>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</si>
  <si>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</si>
  <si>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</si>
  <si>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</si>
  <si>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</si>
  <si>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</si>
  <si>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</si>
  <si>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</si>
  <si>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</si>
  <si>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</si>
  <si>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</si>
  <si>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</si>
  <si>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</si>
  <si>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</si>
  <si>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</si>
  <si>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</si>
  <si>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</si>
  <si>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</si>
  <si>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</si>
  <si>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</si>
  <si>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</si>
  <si>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</si>
  <si>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</si>
  <si>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</si>
  <si>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</si>
  <si>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</si>
  <si>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</si>
  <si>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</si>
  <si>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</si>
  <si>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</si>
  <si>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</si>
  <si>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</si>
  <si>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</si>
  <si>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</si>
  <si>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</si>
  <si>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</si>
  <si>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</si>
  <si>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</si>
  <si>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</si>
  <si>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</si>
  <si>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</si>
  <si>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</si>
  <si>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</si>
  <si>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</si>
  <si>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</si>
  <si>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</si>
  <si>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</si>
  <si>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</si>
  <si>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</si>
  <si>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</si>
  <si>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</si>
  <si>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</si>
  <si>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</si>
  <si>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</si>
  <si>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</si>
  <si>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</si>
  <si>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</si>
  <si>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</si>
  <si>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</si>
  <si>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</si>
  <si>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</si>
  <si>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</si>
  <si>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</si>
  <si>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</si>
  <si>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</si>
  <si>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</si>
  <si>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</si>
  <si>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</si>
  <si>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</si>
  <si>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</si>
  <si>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</si>
  <si>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</si>
  <si>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</si>
  <si>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</si>
  <si>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</si>
  <si>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</si>
  <si>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</si>
  <si>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</si>
  <si>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</si>
  <si>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</si>
  <si>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</si>
  <si>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</si>
  <si>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</si>
  <si>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</si>
  <si>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</si>
  <si>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</si>
  <si>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</si>
  <si>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</si>
  <si>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</si>
  <si>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</si>
  <si>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</si>
  <si>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</si>
  <si>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</si>
  <si>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</si>
  <si>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</si>
  <si>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</si>
  <si>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</si>
  <si>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</si>
  <si>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</si>
  <si>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</si>
  <si>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</si>
  <si>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</si>
  <si>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</si>
  <si>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</si>
  <si>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</si>
  <si>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</si>
  <si>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</si>
  <si>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</si>
  <si>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</si>
  <si>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</si>
  <si>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</si>
  <si>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</si>
  <si>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</si>
  <si>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</si>
  <si>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</si>
  <si>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</si>
  <si>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</si>
  <si>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</si>
  <si>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</si>
  <si>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</si>
  <si>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</si>
  <si>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</si>
  <si>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</si>
  <si>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</si>
  <si>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</si>
  <si>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</si>
  <si>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</si>
  <si>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</si>
  <si>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</si>
  <si>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</si>
  <si>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</si>
  <si>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</si>
  <si>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</si>
  <si>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</si>
  <si>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</si>
  <si>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</si>
  <si>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</si>
  <si>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</si>
  <si>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</si>
  <si>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</si>
  <si>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</si>
  <si>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</si>
  <si>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</si>
  <si>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</si>
  <si>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</si>
  <si>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</si>
  <si>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</si>
  <si>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</si>
  <si>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</si>
  <si>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</si>
  <si>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</si>
  <si>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</si>
  <si>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</si>
  <si>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</si>
  <si>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</si>
  <si>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</si>
  <si>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</si>
  <si>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</si>
  <si>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</si>
  <si>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</si>
  <si>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</si>
  <si>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</si>
  <si>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</si>
  <si>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</si>
  <si>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</si>
  <si>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</si>
  <si>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</si>
  <si>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</si>
  <si>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</si>
  <si>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</si>
  <si>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</si>
  <si>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</si>
  <si>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</si>
  <si>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</si>
  <si>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</si>
  <si>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</si>
  <si>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</si>
  <si>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</si>
  <si>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</si>
  <si>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</si>
  <si>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</si>
  <si>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</si>
  <si>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</si>
  <si>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</si>
  <si>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</si>
  <si>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</si>
  <si>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</si>
  <si>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</si>
  <si>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</si>
  <si>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</si>
  <si>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</si>
  <si>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</si>
  <si>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</si>
  <si>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</si>
  <si>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</si>
  <si>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</si>
  <si>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</si>
  <si>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</si>
  <si>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</si>
  <si>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</si>
  <si>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</si>
  <si>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</si>
  <si>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</si>
  <si>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</si>
  <si>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</si>
  <si>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</si>
  <si>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</si>
  <si>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</si>
  <si>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</si>
  <si>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</si>
  <si>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</si>
  <si>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</si>
  <si>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</si>
  <si>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</si>
  <si>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</si>
  <si>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</si>
  <si>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</si>
  <si>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</si>
  <si>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</si>
  <si>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</si>
  <si>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</si>
  <si>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</si>
  <si>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</si>
  <si>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</si>
  <si>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</si>
  <si>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</si>
  <si>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</si>
  <si>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</si>
  <si>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</si>
  <si>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</si>
  <si>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</si>
  <si>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</si>
  <si>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</si>
  <si>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</si>
  <si>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</si>
  <si>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</si>
  <si>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</si>
  <si>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</si>
  <si>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</si>
  <si>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</si>
  <si>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</si>
  <si>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</si>
  <si>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</si>
  <si>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</si>
  <si>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</si>
  <si>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</si>
  <si>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</si>
  <si>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</si>
  <si>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</si>
  <si>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</si>
  <si>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</si>
  <si>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</si>
  <si>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</si>
  <si>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</si>
  <si>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</si>
  <si>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</si>
  <si>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</si>
  <si>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</si>
  <si>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</si>
  <si>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</si>
  <si>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</si>
  <si>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</si>
  <si>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</si>
  <si>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</si>
  <si>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</si>
  <si>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</si>
  <si>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</si>
  <si>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</si>
  <si>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</si>
  <si>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</si>
  <si>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</si>
  <si>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</si>
  <si>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</si>
  <si>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</si>
  <si>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</si>
  <si>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</si>
  <si>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</si>
  <si>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</si>
  <si>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</si>
  <si>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</si>
  <si>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</si>
  <si>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</si>
  <si>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</si>
  <si>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</si>
  <si>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</si>
  <si>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</si>
  <si>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</si>
  <si>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</si>
  <si>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</si>
  <si>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</si>
  <si>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</si>
  <si>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</si>
  <si>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</si>
  <si>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</si>
  <si>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</si>
  <si>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</si>
  <si>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</si>
  <si>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</si>
  <si>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</si>
  <si>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</si>
  <si>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</si>
  <si>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</si>
  <si>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</si>
  <si>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</si>
  <si>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</si>
  <si>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</si>
  <si>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</si>
  <si>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</si>
  <si>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</si>
  <si>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</si>
  <si>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</si>
  <si>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</si>
  <si>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</si>
  <si>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</si>
  <si>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</si>
  <si>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</si>
  <si>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</si>
  <si>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</si>
  <si>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</si>
  <si>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</si>
  <si>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</si>
  <si>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</si>
  <si>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</si>
  <si>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</si>
  <si>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</si>
  <si>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</si>
  <si>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</si>
  <si>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</si>
  <si>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</si>
  <si>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</si>
  <si>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</si>
  <si>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</si>
  <si>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</si>
  <si>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</si>
  <si>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</si>
  <si>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</si>
  <si>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</si>
  <si>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</si>
  <si>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</si>
  <si>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</si>
  <si>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</si>
  <si>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</si>
  <si>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</si>
  <si>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</si>
  <si>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</si>
  <si>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</si>
  <si>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</si>
  <si>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</si>
  <si>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</si>
  <si>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</si>
  <si>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</si>
  <si>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</si>
  <si>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</si>
  <si>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</si>
  <si>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</si>
  <si>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</si>
  <si>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</si>
  <si>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</si>
  <si>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</si>
  <si>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</si>
  <si>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</si>
  <si>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</si>
  <si>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</si>
  <si>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</si>
  <si>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</si>
  <si>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</si>
  <si>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</si>
  <si>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</si>
  <si>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</si>
  <si>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</si>
  <si>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</si>
  <si>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</si>
  <si>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</si>
  <si>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</si>
  <si>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</si>
  <si>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</si>
  <si>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</si>
  <si>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</si>
  <si>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</si>
  <si>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</si>
  <si>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</si>
  <si>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</si>
  <si>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</si>
  <si>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</si>
  <si>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</si>
  <si>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</si>
  <si>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</si>
  <si>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</si>
  <si>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</si>
  <si>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</si>
  <si>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</si>
  <si>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</si>
  <si>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</si>
  <si>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</si>
  <si>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</si>
  <si>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</si>
  <si>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</si>
  <si>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</si>
  <si>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</si>
  <si>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</si>
  <si>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</si>
  <si>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</si>
  <si>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</si>
  <si>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</si>
  <si>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</si>
  <si>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</si>
  <si>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</si>
  <si>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</si>
  <si>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</si>
  <si>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</si>
  <si>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</si>
  <si>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</si>
  <si>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</si>
  <si>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</si>
  <si>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</si>
  <si>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</si>
  <si>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</si>
  <si>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</si>
  <si>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</si>
  <si>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</si>
  <si>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</si>
  <si>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</si>
  <si>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</si>
  <si>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</si>
  <si>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</si>
  <si>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</si>
  <si>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</si>
  <si>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</si>
  <si>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</si>
  <si>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</si>
  <si>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</si>
  <si>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</si>
  <si>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</si>
  <si>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</si>
  <si>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</si>
  <si>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</si>
  <si>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</si>
  <si>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</si>
  <si>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</si>
  <si>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</si>
  <si>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</si>
  <si>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</si>
  <si>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</si>
  <si>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</si>
  <si>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</si>
  <si>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</si>
  <si>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</si>
  <si>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</si>
  <si>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</si>
  <si>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</si>
  <si>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</si>
  <si>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</si>
  <si>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</si>
  <si>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</si>
  <si>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</si>
  <si>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</si>
  <si>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</si>
  <si>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</si>
  <si>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</si>
  <si>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</si>
  <si>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</si>
  <si>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</si>
  <si>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</si>
  <si>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</si>
  <si>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</si>
  <si>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</si>
  <si>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</si>
  <si>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</si>
  <si>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</si>
  <si>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</si>
  <si>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</si>
  <si>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</si>
  <si>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</si>
  <si>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</si>
  <si>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</si>
  <si>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</si>
  <si>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</si>
  <si>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</si>
  <si>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</si>
  <si>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</si>
  <si>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</si>
  <si>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</si>
  <si>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</si>
  <si>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</si>
  <si>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</si>
  <si>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</si>
  <si>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</si>
  <si>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</si>
  <si>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</si>
  <si>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</si>
  <si>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</si>
  <si>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</si>
  <si>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</si>
  <si>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</si>
  <si>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</si>
  <si>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</si>
  <si>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</si>
  <si>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</si>
  <si>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</si>
  <si>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</si>
  <si>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</si>
  <si>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</si>
  <si>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</si>
  <si>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</si>
  <si>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</si>
  <si>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</si>
  <si>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</si>
  <si>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</si>
  <si>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</si>
  <si>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</si>
  <si>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</si>
  <si>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</si>
  <si>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</si>
  <si>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</si>
  <si>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</si>
  <si>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</si>
  <si>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</si>
  <si>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</si>
  <si>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</si>
  <si>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</si>
  <si>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</si>
  <si>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</si>
  <si>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</si>
  <si>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</si>
  <si>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</si>
  <si>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</si>
  <si>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</si>
  <si>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</si>
  <si>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</si>
  <si>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</si>
  <si>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</si>
  <si>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</si>
  <si>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</si>
  <si>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</si>
  <si>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</si>
  <si>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</si>
  <si>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</si>
  <si>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</si>
  <si>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</si>
  <si>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</si>
  <si>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</si>
  <si>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</si>
  <si>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</si>
  <si>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</si>
  <si>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</si>
  <si>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</si>
  <si>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</si>
  <si>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</si>
  <si>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</si>
  <si>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</si>
  <si>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</si>
  <si>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</si>
  <si>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</si>
  <si>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</si>
  <si>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</si>
  <si>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</si>
  <si>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</si>
  <si>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</si>
  <si>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</si>
  <si>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</si>
  <si>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</si>
  <si>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</si>
  <si>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</si>
  <si>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</si>
  <si>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</si>
  <si>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</si>
  <si>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</si>
  <si>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</si>
  <si>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</si>
  <si>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</si>
  <si>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</si>
  <si>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</si>
  <si>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</si>
  <si>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</si>
  <si>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</si>
  <si>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</si>
  <si>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</si>
  <si>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</si>
  <si>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</si>
  <si>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</si>
  <si>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</si>
  <si>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</si>
  <si>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</si>
  <si>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</si>
  <si>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</si>
  <si>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</si>
  <si>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</si>
  <si>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</si>
  <si>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</si>
  <si>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</si>
  <si>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</si>
  <si>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</si>
  <si>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</si>
  <si>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</si>
  <si>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</si>
  <si>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</si>
  <si>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</si>
  <si>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</si>
  <si>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</si>
  <si>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</si>
  <si>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</si>
  <si>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</si>
  <si>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</si>
  <si>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</si>
  <si>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</si>
  <si>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</si>
  <si>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</si>
  <si>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</si>
  <si>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</si>
  <si>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</si>
  <si>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</si>
  <si>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</si>
  <si>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</si>
  <si>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</si>
  <si>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</si>
  <si>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</si>
  <si>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</si>
  <si>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</si>
  <si>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</si>
  <si>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</si>
  <si>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</si>
  <si>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</si>
  <si>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</si>
  <si>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</si>
  <si>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</si>
  <si>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</si>
  <si>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</si>
  <si>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</si>
  <si>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</si>
  <si>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</si>
  <si>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</si>
  <si>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</si>
  <si>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</si>
  <si>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</si>
  <si>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</si>
  <si>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</si>
  <si>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</si>
  <si>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</si>
  <si>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</si>
  <si>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</si>
  <si>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</si>
  <si>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</si>
  <si>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</si>
  <si>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</si>
  <si>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</si>
  <si>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</si>
  <si>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</si>
  <si>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</si>
  <si>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</si>
  <si>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</si>
  <si>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</si>
  <si>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</si>
  <si>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</si>
  <si>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</si>
  <si>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</si>
  <si>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</si>
  <si>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</si>
  <si>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</si>
  <si>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</si>
  <si>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</si>
  <si>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</si>
  <si>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</si>
  <si>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</si>
  <si>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</si>
  <si>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</si>
  <si>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</si>
  <si>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</si>
  <si>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</si>
  <si>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</si>
  <si>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</si>
  <si>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</si>
  <si>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</si>
  <si>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</si>
  <si>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</si>
  <si>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</si>
  <si>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</si>
  <si>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</si>
  <si>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</si>
  <si>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</si>
  <si>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</si>
  <si>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</si>
  <si>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</si>
  <si>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</si>
  <si>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</si>
  <si>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</si>
  <si>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</si>
  <si>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</si>
  <si>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</si>
  <si>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</si>
  <si>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</si>
  <si>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</si>
  <si>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</si>
  <si>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</si>
  <si>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</si>
  <si>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</si>
  <si>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</si>
  <si>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</si>
  <si>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</si>
  <si>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</si>
  <si>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</si>
  <si>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</si>
  <si>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</si>
  <si>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</si>
  <si>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</si>
  <si>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</si>
  <si>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</si>
  <si>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</si>
  <si>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</si>
  <si>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</si>
  <si>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</si>
  <si>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</si>
  <si>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</si>
  <si>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</si>
  <si>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</si>
  <si>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</si>
  <si>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</si>
  <si>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</si>
  <si>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</si>
  <si>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</si>
  <si>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</si>
  <si>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</si>
  <si>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</si>
  <si>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</si>
  <si>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</si>
  <si>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</si>
  <si>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</si>
  <si>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</si>
  <si>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</si>
  <si>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</si>
  <si>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</si>
  <si>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</si>
  <si>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</si>
  <si>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</si>
  <si>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</si>
  <si>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</si>
  <si>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</si>
  <si>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</si>
  <si>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</si>
  <si>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</si>
  <si>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</si>
  <si>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</si>
  <si>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</si>
  <si>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</si>
  <si>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</si>
  <si>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</si>
  <si>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</si>
  <si>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</si>
  <si>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</si>
  <si>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</si>
  <si>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</si>
  <si>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</si>
  <si>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</si>
  <si>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</si>
  <si>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</si>
  <si>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</si>
  <si>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</si>
  <si>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</si>
  <si>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</si>
  <si>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</si>
  <si>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</si>
  <si>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</si>
  <si>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</si>
  <si>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</si>
  <si>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</si>
  <si>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</si>
  <si>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</si>
  <si>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</si>
  <si>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</si>
  <si>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</si>
  <si>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</si>
  <si>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</si>
  <si>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</si>
  <si>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</si>
  <si>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</si>
  <si>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</si>
  <si>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</si>
  <si>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</si>
  <si>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</si>
  <si>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</si>
  <si>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</si>
  <si>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</si>
  <si>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</si>
  <si>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</si>
  <si>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</si>
  <si>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</si>
  <si>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</si>
  <si>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</si>
  <si>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</si>
  <si>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</si>
  <si>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</si>
  <si>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</si>
  <si>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</si>
  <si>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</si>
  <si>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</si>
  <si>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</si>
  <si>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</si>
  <si>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</si>
  <si>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</si>
  <si>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</si>
  <si>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</si>
  <si>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</si>
  <si>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</si>
  <si>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</si>
  <si>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</si>
  <si>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</si>
  <si>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</si>
  <si>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</si>
  <si>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</si>
  <si>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</si>
  <si>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</si>
  <si>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</si>
  <si>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</si>
  <si>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</si>
  <si>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</si>
  <si>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</si>
  <si>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</si>
  <si>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</si>
  <si>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</si>
  <si>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</si>
  <si>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</si>
  <si>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</si>
  <si>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</si>
  <si>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</si>
  <si>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</si>
  <si>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</si>
  <si>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</si>
  <si>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</si>
  <si>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</si>
  <si>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</si>
  <si>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</si>
  <si>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</si>
  <si>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</si>
  <si>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</si>
  <si>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</si>
  <si>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</si>
  <si>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</si>
  <si>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</si>
  <si>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</si>
  <si>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</si>
  <si>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</si>
  <si>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</si>
  <si>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</si>
  <si>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</si>
  <si>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</si>
  <si>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</si>
  <si>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</si>
  <si>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</si>
  <si>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</si>
  <si>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</si>
  <si>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</si>
  <si>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</si>
  <si>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</si>
  <si>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</si>
  <si>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</si>
  <si>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</si>
  <si>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</si>
  <si>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</si>
  <si>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</si>
  <si>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</si>
  <si>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</si>
  <si>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</si>
  <si>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</si>
  <si>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</si>
  <si>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</si>
  <si>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</si>
  <si>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</si>
  <si>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</si>
  <si>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</si>
  <si>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</si>
  <si>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</si>
  <si>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</si>
  <si>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</si>
  <si>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</si>
  <si>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</si>
  <si>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</si>
  <si>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</si>
  <si>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</si>
  <si>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</si>
  <si>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</si>
  <si>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</si>
  <si>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</si>
  <si>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</si>
  <si>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</si>
  <si>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</si>
  <si>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</si>
  <si>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</si>
  <si>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</si>
  <si>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</si>
  <si>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</si>
  <si>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</si>
  <si>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</si>
  <si>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</si>
  <si>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</si>
  <si>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</si>
  <si>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</si>
  <si>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</si>
  <si>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</si>
  <si>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</si>
  <si>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</si>
  <si>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</si>
  <si>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</si>
  <si>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</si>
  <si>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</si>
  <si>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</si>
  <si>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</si>
  <si>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</si>
  <si>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</si>
  <si>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</si>
  <si>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</si>
  <si>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</si>
  <si>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</si>
  <si>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</si>
  <si>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</si>
  <si>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</si>
  <si>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</si>
  <si>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</si>
  <si>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</si>
  <si>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</si>
  <si>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</si>
  <si>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</si>
  <si>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</si>
  <si>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</si>
  <si>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</si>
  <si>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</si>
  <si>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</si>
  <si>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</si>
  <si>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</si>
  <si>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</si>
  <si>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</si>
  <si>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</si>
  <si>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</si>
  <si>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</si>
  <si>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</si>
  <si>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</si>
  <si>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</si>
  <si>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</si>
  <si>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</si>
  <si>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</si>
  <si>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</si>
  <si>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</si>
  <si>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</si>
  <si>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</si>
  <si>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</si>
  <si>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</si>
  <si>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</si>
  <si>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</si>
  <si>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</si>
  <si>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</si>
  <si>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</si>
  <si>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</si>
  <si>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</si>
  <si>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</si>
  <si>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</si>
  <si>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</si>
  <si>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</si>
  <si>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</si>
  <si>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</si>
  <si>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</si>
  <si>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</si>
  <si>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</si>
  <si>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</si>
  <si>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</si>
  <si>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</si>
  <si>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</si>
  <si>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</si>
  <si>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</si>
  <si>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</si>
  <si>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</si>
  <si>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</si>
  <si>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</si>
  <si>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</si>
  <si>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</si>
  <si>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</si>
  <si>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</si>
  <si>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</si>
  <si>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</si>
  <si>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</si>
  <si>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</si>
  <si>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</si>
  <si>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</si>
  <si>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</si>
  <si>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</si>
  <si>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</si>
  <si>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</si>
  <si>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</si>
  <si>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</si>
  <si>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</si>
  <si>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</si>
  <si>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</si>
  <si>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</si>
  <si>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</si>
  <si>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</si>
  <si>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</si>
  <si>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</si>
  <si>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</si>
  <si>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</si>
  <si>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</si>
  <si>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</si>
  <si>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</si>
  <si>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</si>
  <si>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</si>
  <si>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</si>
  <si>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</si>
  <si>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</si>
  <si>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</si>
  <si>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</si>
  <si>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</si>
  <si>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</si>
  <si>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</si>
  <si>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</si>
  <si>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</si>
  <si>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</si>
  <si>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</si>
  <si>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</si>
  <si>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</si>
  <si>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</si>
  <si>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</si>
  <si>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</si>
  <si>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</si>
  <si>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</si>
  <si>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</si>
  <si>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</si>
  <si>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</si>
  <si>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</si>
  <si>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</si>
  <si>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</si>
  <si>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</si>
  <si>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</si>
  <si>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</si>
  <si>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</si>
  <si>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</si>
  <si>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</si>
  <si>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</si>
  <si>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</si>
  <si>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</si>
  <si>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</si>
  <si>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</si>
  <si>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</si>
  <si>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</si>
  <si>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</si>
  <si>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</si>
  <si>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</si>
  <si>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</si>
  <si>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</si>
  <si>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</si>
  <si>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</si>
  <si>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</si>
  <si>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</si>
  <si>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</si>
  <si>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</si>
  <si>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</si>
  <si>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</si>
  <si>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</si>
  <si>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</si>
  <si>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</si>
  <si>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</si>
  <si>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</si>
  <si>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</si>
  <si>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</si>
  <si>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</si>
  <si>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</si>
  <si>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</si>
  <si>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</si>
  <si>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</si>
  <si>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</si>
  <si>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</si>
  <si>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</si>
  <si>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</si>
  <si>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</si>
  <si>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</si>
  <si>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</si>
  <si>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</si>
  <si>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</si>
  <si>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</si>
  <si>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</si>
  <si>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</si>
  <si>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</si>
  <si>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</si>
  <si>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</si>
  <si>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</si>
  <si>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</si>
  <si>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</si>
  <si>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</si>
  <si>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</si>
  <si>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</si>
  <si>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</si>
  <si>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</si>
  <si>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</si>
  <si>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</si>
  <si>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</si>
  <si>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</si>
  <si>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</si>
  <si>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</si>
  <si>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</si>
  <si>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</si>
  <si>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</si>
  <si>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</si>
  <si>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</si>
  <si>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</si>
  <si>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</si>
  <si>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</si>
  <si>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</si>
  <si>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</si>
  <si>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</si>
  <si>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</si>
  <si>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</si>
  <si>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</si>
  <si>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</si>
  <si>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</si>
  <si>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</si>
  <si>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</si>
  <si>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</si>
  <si>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</si>
  <si>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</si>
  <si>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</si>
  <si>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</si>
  <si>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</si>
  <si>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</si>
  <si>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</si>
  <si>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</si>
  <si>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</si>
  <si>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</si>
  <si>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</si>
  <si>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</si>
  <si>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</si>
  <si>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</si>
  <si>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</si>
  <si>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</si>
  <si>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</si>
  <si>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</si>
  <si>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</si>
  <si>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</si>
  <si>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</si>
  <si>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</si>
  <si>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</si>
  <si>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</si>
  <si>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</si>
  <si>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</si>
  <si>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</si>
  <si>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</si>
  <si>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</si>
  <si>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</si>
  <si>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</si>
  <si>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</si>
  <si>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</si>
  <si>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</si>
  <si>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</si>
  <si>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</si>
  <si>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</si>
  <si>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</si>
  <si>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</si>
  <si>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</si>
  <si>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</si>
  <si>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</si>
  <si>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</si>
  <si>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</si>
  <si>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</si>
  <si>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</si>
  <si>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</si>
  <si>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</si>
  <si>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</si>
  <si>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</si>
  <si>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</si>
  <si>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</si>
  <si>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</si>
  <si>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</si>
  <si>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</si>
  <si>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</si>
  <si>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</si>
  <si>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</si>
  <si>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</si>
  <si>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</si>
  <si>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</si>
  <si>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</si>
  <si>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</si>
  <si>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</si>
  <si>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</si>
  <si>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</si>
  <si>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</si>
  <si>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</si>
  <si>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</si>
  <si>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</si>
  <si>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</si>
  <si>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</si>
  <si>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</si>
  <si>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</si>
  <si>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</si>
  <si>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</si>
  <si>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</si>
  <si>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</si>
  <si>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</si>
  <si>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</si>
  <si>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</si>
  <si>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</si>
  <si>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</si>
  <si>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</si>
  <si>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</si>
  <si>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</si>
  <si>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</si>
  <si>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</si>
  <si>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</si>
  <si>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</si>
  <si>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</si>
  <si>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</si>
  <si>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</si>
  <si>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</si>
  <si>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</si>
  <si>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</si>
  <si>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</si>
  <si>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</si>
  <si>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</si>
  <si>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</si>
  <si>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</si>
  <si>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</si>
  <si>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</si>
  <si>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</si>
  <si>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</si>
  <si>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</si>
  <si>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</si>
  <si>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</si>
  <si>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</si>
  <si>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</si>
  <si>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</si>
  <si>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</si>
  <si>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</si>
  <si>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</si>
  <si>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</si>
  <si>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</si>
  <si>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</si>
  <si>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</si>
  <si>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</si>
  <si>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</si>
  <si>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</si>
  <si>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</si>
  <si>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</si>
  <si>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</si>
  <si>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</si>
  <si>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</si>
  <si>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</si>
  <si>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</si>
  <si>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</si>
  <si>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</si>
  <si>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</si>
  <si>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</si>
  <si>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</si>
  <si>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</si>
  <si>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</si>
  <si>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</si>
  <si>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</si>
  <si>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</si>
  <si>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</si>
  <si>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</si>
  <si>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</si>
  <si>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</si>
  <si>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</si>
  <si>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</si>
  <si>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</si>
  <si>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</si>
  <si>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</si>
  <si>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</si>
  <si>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</si>
  <si>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</si>
  <si>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</si>
  <si>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</si>
  <si>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</si>
  <si>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</si>
  <si>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</si>
  <si>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</si>
  <si>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</si>
  <si>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</si>
  <si>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</si>
  <si>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</si>
  <si>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</si>
  <si>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</si>
  <si>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</si>
  <si>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</si>
  <si>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</si>
  <si>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</si>
  <si>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</si>
  <si>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</si>
  <si>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</si>
  <si>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</si>
  <si>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</si>
  <si>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</si>
  <si>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</si>
  <si>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</si>
  <si>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</si>
  <si>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</si>
  <si>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</si>
  <si>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</si>
  <si>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</si>
  <si>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</si>
  <si>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</si>
  <si>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</si>
  <si>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</si>
  <si>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</si>
  <si>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</si>
  <si>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</si>
  <si>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</si>
  <si>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</si>
  <si>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</si>
  <si>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</si>
  <si>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</si>
  <si>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</si>
  <si>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</si>
  <si>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</si>
  <si>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</si>
  <si>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</si>
  <si>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</si>
  <si>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</si>
  <si>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</si>
  <si>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</si>
  <si>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</si>
  <si>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</si>
  <si>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</si>
  <si>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</si>
  <si>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</si>
  <si>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</si>
  <si>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</si>
  <si>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</si>
  <si>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</si>
  <si>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</si>
  <si>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</si>
  <si>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</si>
  <si>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</si>
  <si>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</si>
  <si>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</si>
  <si>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</si>
  <si>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</si>
  <si>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</si>
  <si>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</si>
  <si>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</si>
  <si>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</si>
  <si>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</si>
  <si>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</si>
  <si>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</si>
  <si>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</si>
  <si>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</si>
  <si>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</si>
  <si>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</si>
  <si>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</si>
  <si>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</si>
  <si>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</si>
  <si>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</si>
  <si>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</si>
  <si>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</si>
  <si>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</si>
  <si>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</si>
  <si>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</si>
  <si>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</si>
  <si>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</si>
  <si>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</si>
  <si>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</si>
  <si>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</si>
  <si>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</si>
  <si>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</si>
  <si>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</si>
  <si>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</si>
  <si>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</si>
  <si>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</si>
  <si>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</si>
  <si>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</si>
  <si>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</si>
  <si>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</si>
  <si>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</si>
  <si>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</si>
  <si>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</si>
  <si>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</si>
  <si>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</si>
  <si>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</si>
  <si>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</si>
  <si>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</si>
  <si>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</si>
  <si>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</si>
  <si>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</si>
  <si>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</si>
  <si>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</si>
  <si>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</si>
  <si>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</si>
  <si>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</si>
  <si>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</si>
  <si>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</si>
  <si>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</si>
  <si>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</si>
  <si>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</si>
  <si>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</si>
  <si>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</si>
  <si>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</si>
  <si>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</si>
  <si>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</si>
  <si>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</si>
  <si>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</si>
  <si>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</si>
  <si>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</si>
  <si>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</si>
  <si>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</si>
  <si>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</si>
  <si>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</si>
  <si>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</si>
  <si>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</si>
  <si>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</si>
  <si>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</si>
  <si>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</si>
  <si>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</si>
  <si>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</si>
  <si>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</si>
  <si>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</si>
  <si>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</si>
  <si>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</si>
  <si>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</si>
  <si>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</si>
  <si>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</si>
  <si>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</si>
  <si>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</si>
  <si>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</si>
  <si>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</si>
  <si>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</si>
  <si>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</si>
  <si>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</si>
  <si>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</si>
  <si>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</si>
  <si>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</si>
  <si>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</si>
  <si>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</si>
  <si>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</si>
  <si>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</si>
  <si>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</si>
  <si>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</si>
  <si>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</si>
  <si>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</si>
  <si>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</si>
  <si>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</si>
  <si>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</si>
  <si>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</si>
  <si>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</si>
  <si>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</si>
  <si>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</si>
  <si>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</si>
  <si>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</si>
  <si>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</si>
  <si>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</si>
  <si>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</si>
  <si>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</si>
  <si>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</si>
  <si>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</si>
  <si>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</si>
  <si>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</si>
  <si>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</si>
  <si>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</si>
  <si>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</si>
  <si>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</si>
  <si>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</si>
  <si>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</si>
  <si>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</si>
  <si>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</si>
  <si>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</si>
  <si>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</si>
  <si>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</si>
  <si>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</si>
  <si>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</si>
  <si>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</si>
  <si>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</si>
  <si>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</si>
  <si>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</si>
  <si>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</si>
  <si>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</si>
  <si>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</si>
  <si>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</si>
  <si>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</si>
  <si>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</si>
  <si>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</si>
  <si>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</si>
  <si>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</si>
  <si>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</si>
  <si>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</si>
  <si>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</si>
  <si>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</si>
  <si>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</si>
  <si>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</si>
  <si>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</si>
  <si>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</si>
  <si>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</si>
  <si>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</si>
  <si>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</si>
  <si>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</si>
  <si>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</si>
  <si>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</si>
  <si>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</si>
  <si>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</si>
  <si>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</si>
  <si>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</si>
  <si>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</si>
  <si>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</si>
  <si>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</si>
  <si>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</si>
  <si>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</si>
  <si>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</si>
  <si>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</si>
  <si>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</si>
  <si>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</si>
  <si>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</si>
  <si>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</si>
  <si>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</si>
  <si>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</si>
  <si>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</si>
  <si>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</si>
  <si>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</si>
  <si>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</si>
  <si>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</si>
  <si>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</si>
  <si>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</si>
  <si>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</si>
  <si>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</si>
  <si>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</si>
  <si>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</si>
  <si>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</si>
  <si>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</si>
  <si>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</si>
  <si>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</si>
  <si>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</si>
  <si>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</si>
  <si>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</si>
  <si>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</si>
  <si>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</si>
  <si>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</si>
  <si>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</si>
  <si>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</si>
  <si>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</si>
  <si>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</si>
  <si>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</si>
  <si>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</si>
  <si>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</si>
  <si>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</si>
  <si>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</si>
  <si>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</si>
  <si>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</si>
  <si>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</si>
  <si>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</si>
  <si>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</si>
  <si>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</si>
  <si>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</si>
  <si>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</si>
  <si>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</si>
  <si>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</si>
  <si>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</si>
  <si>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</si>
  <si>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</si>
  <si>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</si>
  <si>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</si>
  <si>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</si>
  <si>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</si>
  <si>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</si>
  <si>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</si>
  <si>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</si>
  <si>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</si>
  <si>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</si>
  <si>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</si>
  <si>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</si>
  <si>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</si>
  <si>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</si>
  <si>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</si>
  <si>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</si>
  <si>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</si>
  <si>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</si>
  <si>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</si>
  <si>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</si>
  <si>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</si>
  <si>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</si>
  <si>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</si>
  <si>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</si>
  <si>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</si>
  <si>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</si>
  <si>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</si>
  <si>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</si>
  <si>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</si>
  <si>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</si>
  <si>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</si>
  <si>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</si>
  <si>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</si>
  <si>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</si>
  <si>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</si>
  <si>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</si>
  <si>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</si>
  <si>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</si>
  <si>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</si>
  <si>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</si>
  <si>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</si>
  <si>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</si>
  <si>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</si>
  <si>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</si>
  <si>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</si>
  <si>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</si>
  <si>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</si>
  <si>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</si>
  <si>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</si>
  <si>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</si>
  <si>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</si>
  <si>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</si>
  <si>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</si>
  <si>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</si>
  <si>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</si>
  <si>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</si>
  <si>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</si>
  <si>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</si>
  <si>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</si>
  <si>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</si>
  <si>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</si>
  <si>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</si>
  <si>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</si>
  <si>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</si>
  <si>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</si>
  <si>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</si>
  <si>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</si>
  <si>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</si>
  <si>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</si>
  <si>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</si>
  <si>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</si>
  <si>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</si>
  <si>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</si>
  <si>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</si>
  <si>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</si>
  <si>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</si>
  <si>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</si>
  <si>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</si>
  <si>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</si>
  <si>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</si>
  <si>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</si>
  <si>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</si>
  <si>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</si>
  <si>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</si>
  <si>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</si>
  <si>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</si>
  <si>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</si>
  <si>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</si>
  <si>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</si>
  <si>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</si>
  <si>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</si>
  <si>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</si>
  <si>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</si>
  <si>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</si>
  <si>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</si>
  <si>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</si>
  <si>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</si>
  <si>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</si>
  <si>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</si>
  <si>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</si>
  <si>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</si>
  <si>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</si>
  <si>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</si>
  <si>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</si>
  <si>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</si>
  <si>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</si>
  <si>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</si>
  <si>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</si>
  <si>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</si>
  <si>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</si>
  <si>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</si>
  <si>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</si>
  <si>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</si>
  <si>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</si>
  <si>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</si>
  <si>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</si>
  <si>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</si>
  <si>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</si>
  <si>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</si>
  <si>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</si>
  <si>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</si>
  <si>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</si>
  <si>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</si>
  <si>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</si>
  <si>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</si>
  <si>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</si>
  <si>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</si>
  <si>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</si>
  <si>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</si>
  <si>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</si>
  <si>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</si>
  <si>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</si>
  <si>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</si>
  <si>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</si>
  <si>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</si>
  <si>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</si>
  <si>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</si>
  <si>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</si>
  <si>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</si>
  <si>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</si>
  <si>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</si>
  <si>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</si>
  <si>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</si>
  <si>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</si>
  <si>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</si>
  <si>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</si>
  <si>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</si>
  <si>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</si>
  <si>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</si>
  <si>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</si>
  <si>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</si>
  <si>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</si>
  <si>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</si>
  <si>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</si>
  <si>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</si>
  <si>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</si>
  <si>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</si>
  <si>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</si>
  <si>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</si>
  <si>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</si>
  <si>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</si>
  <si>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</si>
  <si>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</si>
  <si>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</si>
  <si>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</si>
  <si>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</si>
  <si>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</si>
  <si>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</si>
  <si>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</si>
  <si>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</si>
  <si>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</si>
  <si>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</si>
  <si>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</si>
  <si>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</si>
  <si>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</si>
  <si>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</si>
  <si>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</si>
  <si>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</si>
  <si>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</si>
  <si>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</si>
  <si>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</si>
  <si>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</si>
  <si>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</si>
  <si>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</si>
  <si>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</si>
  <si>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</si>
  <si>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</si>
  <si>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</si>
  <si>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</si>
  <si>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</si>
  <si>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</si>
  <si>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</si>
  <si>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</si>
  <si>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</si>
  <si>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</si>
  <si>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</si>
  <si>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</si>
  <si>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</si>
  <si>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</si>
  <si>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</si>
  <si>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</si>
  <si>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</si>
  <si>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</si>
  <si>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</si>
  <si>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</si>
  <si>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</si>
  <si>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</si>
  <si>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</si>
  <si>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</si>
  <si>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</si>
  <si>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</si>
  <si>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</si>
  <si>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</si>
  <si>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</si>
  <si>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</si>
  <si>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</si>
  <si>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</si>
  <si>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</si>
  <si>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</si>
  <si>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</si>
  <si>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</si>
  <si>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</si>
  <si>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</si>
  <si>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</si>
  <si>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</si>
  <si>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</si>
  <si>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</si>
  <si>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</si>
  <si>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</si>
  <si>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</si>
  <si>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</si>
  <si>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</si>
  <si>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</si>
  <si>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</si>
  <si>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</si>
  <si>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</si>
  <si>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</si>
  <si>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</si>
  <si>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</si>
  <si>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</si>
  <si>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</si>
  <si>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</si>
  <si>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</si>
  <si>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</si>
  <si>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</si>
  <si>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</si>
  <si>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</si>
  <si>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</si>
  <si>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</si>
  <si>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</si>
  <si>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</si>
  <si>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</si>
  <si>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</si>
  <si>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</si>
  <si>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</si>
  <si>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</si>
  <si>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</si>
  <si>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</si>
  <si>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</si>
  <si>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</si>
  <si>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</si>
  <si>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</si>
  <si>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</si>
  <si>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</si>
  <si>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</si>
  <si>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</si>
  <si>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</si>
  <si>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</si>
  <si>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</si>
  <si>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</si>
  <si>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</si>
  <si>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</si>
  <si>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</si>
  <si>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</si>
  <si>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</si>
  <si>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</si>
  <si>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</si>
  <si>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</si>
  <si>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</si>
  <si>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</si>
  <si>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</si>
  <si>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</si>
  <si>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</si>
  <si>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</si>
  <si>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</si>
  <si>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</si>
  <si>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</si>
  <si>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</si>
  <si>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</si>
  <si>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</si>
  <si>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</si>
  <si>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</si>
  <si>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</si>
  <si>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</si>
  <si>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</si>
  <si>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</si>
  <si>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</si>
  <si>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</si>
  <si>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</si>
  <si>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</si>
  <si>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</si>
  <si>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</si>
  <si>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</si>
  <si>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</si>
  <si>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</si>
  <si>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</si>
  <si>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</si>
  <si>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</si>
  <si>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</si>
  <si>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</si>
  <si>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</si>
  <si>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</si>
  <si>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</si>
  <si>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</si>
  <si>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</si>
  <si>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</si>
  <si>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</si>
  <si>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</si>
  <si>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</si>
  <si>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</si>
  <si>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</si>
  <si>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</si>
  <si>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</si>
  <si>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</si>
  <si>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</si>
  <si>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</si>
  <si>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</si>
  <si>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</si>
  <si>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</si>
  <si>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</si>
  <si>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</si>
  <si>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</si>
  <si>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</si>
  <si>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</si>
  <si>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</si>
  <si>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</si>
  <si>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</si>
  <si>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</si>
  <si>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</si>
  <si>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</si>
  <si>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</si>
  <si>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</si>
  <si>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</si>
  <si>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</si>
  <si>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</si>
  <si>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</si>
  <si>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</si>
  <si>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</si>
  <si>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</si>
  <si>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</si>
  <si>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</si>
  <si>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</si>
  <si>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</si>
  <si>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</si>
  <si>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</si>
  <si>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</si>
  <si>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</si>
  <si>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</si>
  <si>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</si>
  <si>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</si>
  <si>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</si>
  <si>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</si>
  <si>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</si>
  <si>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</si>
  <si>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</si>
  <si>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</si>
  <si>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</si>
  <si>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</si>
  <si>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</si>
  <si>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</si>
  <si>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</si>
  <si>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</si>
  <si>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</si>
  <si>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</si>
  <si>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</si>
  <si>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</si>
  <si>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</si>
  <si>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</si>
  <si>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</si>
  <si>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</si>
  <si>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</si>
  <si>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</si>
  <si>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</si>
  <si>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</si>
  <si>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</si>
  <si>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</si>
  <si>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</si>
  <si>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</si>
  <si>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</si>
  <si>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</si>
  <si>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</si>
  <si>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</si>
  <si>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</si>
  <si>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</si>
  <si>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</si>
  <si>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</si>
  <si>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</si>
  <si>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</si>
  <si>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</si>
  <si>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</si>
  <si>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</si>
  <si>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</si>
  <si>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</si>
  <si>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</si>
  <si>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</si>
  <si>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</si>
  <si>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</si>
  <si>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</si>
  <si>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</si>
  <si>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</si>
  <si>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</si>
  <si>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</si>
  <si>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</si>
  <si>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</si>
  <si>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</si>
  <si>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</si>
  <si>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</si>
  <si>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</si>
  <si>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</si>
  <si>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</si>
  <si>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</si>
  <si>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</si>
  <si>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</si>
  <si>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</si>
  <si>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</si>
  <si>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</si>
  <si>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</si>
  <si>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</si>
  <si>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</si>
  <si>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</si>
  <si>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</si>
  <si>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</si>
  <si>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</si>
  <si>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</si>
  <si>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</si>
  <si>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</si>
  <si>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</si>
  <si>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</si>
  <si>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</si>
  <si>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</si>
  <si>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</si>
  <si>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</si>
  <si>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</si>
  <si>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</si>
  <si>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</si>
  <si>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</si>
  <si>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</si>
  <si>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</si>
  <si>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</si>
  <si>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</si>
  <si>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</si>
  <si>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</si>
  <si>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</si>
  <si>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</si>
  <si>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</si>
  <si>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</si>
  <si>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</si>
  <si>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</si>
  <si>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</si>
  <si>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</si>
  <si>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</si>
  <si>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</si>
  <si>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</si>
  <si>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</si>
  <si>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</si>
  <si>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</si>
  <si>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</si>
  <si>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</si>
  <si>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</si>
  <si>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</si>
  <si>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</si>
  <si>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</si>
  <si>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</si>
  <si>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</si>
  <si>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</si>
  <si>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</si>
  <si>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</si>
  <si>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</si>
  <si>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</si>
  <si>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</si>
  <si>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</si>
  <si>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</si>
  <si>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</si>
  <si>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</si>
  <si>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</si>
  <si>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</si>
  <si>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</si>
  <si>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</si>
  <si>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</si>
  <si>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</si>
  <si>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</si>
  <si>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</si>
  <si>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</si>
  <si>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</si>
  <si>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</si>
  <si>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</si>
  <si>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</si>
  <si>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</si>
  <si>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</si>
  <si>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</si>
  <si>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</si>
  <si>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</si>
  <si>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</si>
  <si>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</si>
  <si>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</si>
  <si>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</si>
  <si>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</si>
  <si>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</si>
  <si>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</si>
  <si>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</si>
  <si>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</si>
  <si>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</si>
  <si>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</si>
  <si>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</si>
  <si>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</si>
  <si>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</si>
  <si>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</si>
  <si>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</si>
  <si>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</si>
  <si>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</si>
  <si>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</si>
  <si>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</si>
  <si>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</si>
  <si>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</si>
  <si>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</si>
  <si>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</si>
  <si>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</si>
  <si>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</si>
  <si>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</si>
  <si>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</si>
  <si>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</si>
  <si>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</si>
  <si>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</si>
  <si>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</si>
  <si>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</si>
  <si>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</si>
  <si>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</si>
  <si>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</si>
  <si>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</si>
  <si>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</si>
  <si>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</si>
  <si>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</si>
  <si>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</si>
  <si>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</si>
  <si>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</si>
  <si>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</si>
  <si>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</si>
  <si>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</si>
  <si>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</si>
  <si>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</si>
  <si>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</si>
  <si>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</si>
  <si>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</si>
  <si>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</si>
  <si>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</si>
  <si>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</si>
  <si>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</si>
  <si>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</si>
  <si>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</si>
  <si>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</si>
  <si>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</si>
  <si>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</si>
  <si>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</si>
  <si>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</si>
  <si>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</si>
  <si>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</si>
  <si>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</si>
  <si>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</si>
  <si>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</si>
  <si>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</si>
  <si>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</si>
  <si>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</si>
  <si>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</si>
  <si>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</si>
  <si>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</si>
  <si>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</si>
  <si>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</si>
  <si>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</si>
  <si>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</si>
  <si>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</si>
  <si>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</si>
  <si>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</si>
  <si>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</si>
  <si>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</si>
  <si>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</si>
  <si>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</si>
  <si>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</si>
  <si>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</si>
  <si>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</si>
  <si>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</si>
  <si>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</si>
  <si>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</si>
  <si>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</si>
  <si>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</si>
  <si>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</si>
  <si>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</si>
  <si>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</si>
  <si>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</si>
  <si>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</si>
  <si>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</si>
  <si>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</si>
  <si>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</si>
  <si>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</si>
  <si>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</si>
  <si>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</si>
  <si>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</si>
  <si>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</si>
  <si>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</si>
  <si>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</si>
  <si>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</si>
  <si>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</si>
  <si>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</si>
  <si>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</si>
  <si>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</si>
  <si>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</si>
  <si>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</si>
  <si>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</si>
  <si>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</si>
  <si>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</si>
  <si>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</si>
  <si>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</si>
  <si>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</si>
  <si>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</si>
  <si>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</si>
  <si>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</si>
  <si>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</si>
  <si>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</si>
  <si>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</si>
  <si>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</si>
  <si>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</si>
  <si>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</si>
  <si>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</si>
  <si>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</si>
  <si>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</si>
  <si>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</si>
  <si>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</si>
  <si>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</si>
  <si>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</si>
  <si>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</si>
  <si>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</si>
  <si>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</si>
  <si>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</si>
  <si>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</si>
  <si>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</si>
  <si>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</si>
  <si>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</si>
  <si>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</si>
  <si>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</si>
  <si>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</si>
  <si>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</si>
  <si>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</si>
  <si>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</si>
  <si>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</si>
  <si>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</si>
  <si>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</si>
  <si>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</si>
  <si>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</si>
  <si>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</si>
  <si>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</si>
  <si>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</si>
  <si>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</si>
  <si>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</si>
  <si>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</si>
  <si>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</si>
  <si>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</si>
  <si>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</si>
  <si>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</si>
  <si>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</si>
  <si>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</si>
  <si>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</si>
  <si>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</si>
  <si>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</si>
  <si>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</si>
  <si>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</si>
  <si>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</si>
  <si>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</si>
  <si>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</si>
  <si>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</si>
  <si>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</si>
  <si>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</si>
  <si>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</si>
  <si>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</si>
  <si>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</si>
  <si>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</si>
  <si>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</si>
  <si>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</si>
  <si>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</si>
  <si>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</si>
  <si>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</si>
  <si>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</si>
  <si>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</si>
  <si>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</si>
  <si>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</si>
  <si>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</si>
  <si>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</si>
  <si>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</si>
  <si>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</si>
  <si>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</si>
  <si>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</si>
  <si>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</si>
  <si>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</si>
  <si>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</si>
  <si>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</si>
  <si>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</si>
  <si>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</si>
  <si>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</si>
  <si>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</si>
  <si>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</si>
  <si>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</si>
  <si>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</si>
  <si>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</si>
  <si>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</si>
  <si>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</si>
  <si>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</si>
  <si>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</si>
  <si>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</si>
  <si>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</si>
  <si>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</si>
  <si>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</si>
  <si>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</si>
  <si>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</si>
  <si>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</si>
  <si>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</si>
  <si>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</si>
  <si>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</si>
  <si>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</si>
  <si>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</si>
  <si>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</si>
  <si>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</si>
  <si>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</si>
  <si>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</si>
  <si>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</si>
  <si>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</si>
  <si>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</si>
  <si>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</si>
  <si>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</si>
  <si>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</si>
  <si>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</si>
  <si>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</si>
  <si>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</si>
  <si>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</si>
  <si>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</si>
  <si>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</si>
  <si>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</si>
  <si>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</si>
  <si>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</si>
  <si>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</si>
  <si>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</si>
  <si>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</si>
  <si>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</si>
  <si>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</si>
  <si>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</si>
  <si>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</si>
  <si>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</si>
  <si>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</si>
  <si>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</si>
  <si>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</si>
  <si>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</si>
  <si>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</si>
  <si>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</si>
  <si>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</si>
  <si>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</si>
  <si>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</si>
  <si>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</si>
  <si>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</si>
  <si>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</si>
  <si>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</si>
  <si>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</si>
  <si>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</si>
  <si>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</si>
  <si>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</si>
  <si>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</si>
  <si>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</si>
  <si>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</si>
  <si>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</si>
  <si>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</si>
  <si>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</si>
  <si>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</si>
  <si>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</si>
  <si>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</si>
  <si>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</si>
  <si>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</si>
  <si>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</si>
  <si>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</si>
  <si>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</si>
  <si>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</si>
  <si>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</si>
  <si>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</si>
  <si>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</si>
  <si>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</si>
  <si>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</si>
  <si>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</si>
  <si>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</si>
  <si>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</si>
  <si>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</si>
  <si>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</si>
  <si>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</si>
  <si>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</si>
  <si>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</si>
  <si>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</si>
  <si>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</si>
  <si>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</si>
  <si>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</si>
  <si>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</si>
  <si>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</si>
  <si>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</si>
  <si>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</si>
  <si>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</si>
  <si>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</si>
  <si>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</si>
  <si>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</si>
  <si>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</si>
  <si>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</si>
  <si>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</si>
  <si>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</si>
  <si>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</si>
  <si>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</si>
  <si>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</si>
  <si>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</si>
  <si>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</si>
  <si>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</si>
  <si>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</si>
  <si>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</si>
  <si>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</si>
  <si>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</si>
  <si>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</si>
  <si>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</si>
  <si>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</si>
  <si>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</si>
  <si>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</si>
  <si>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</si>
  <si>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</si>
  <si>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</si>
  <si>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</si>
  <si>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</si>
  <si>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</si>
  <si>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</si>
  <si>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</si>
  <si>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</si>
  <si>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</si>
  <si>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</si>
  <si>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</si>
  <si>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</si>
  <si>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</si>
  <si>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</si>
  <si>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</si>
  <si>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</si>
  <si>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</si>
  <si>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</si>
  <si>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</si>
  <si>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</si>
  <si>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</si>
  <si>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</si>
  <si>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</si>
  <si>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</si>
  <si>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</si>
  <si>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</si>
  <si>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</si>
  <si>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</si>
  <si>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</si>
  <si>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</si>
  <si>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</si>
  <si>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</si>
  <si>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</si>
  <si>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</si>
  <si>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</si>
  <si>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</si>
  <si>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</si>
  <si>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</si>
  <si>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</si>
  <si>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</si>
  <si>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</si>
  <si>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</si>
  <si>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</si>
  <si>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</si>
  <si>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</si>
  <si>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</si>
  <si>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</si>
  <si>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</si>
  <si>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</si>
  <si>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</si>
  <si>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</si>
  <si>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</si>
  <si>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</si>
  <si>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</si>
  <si>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</si>
  <si>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</si>
  <si>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</si>
  <si>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</si>
  <si>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</si>
  <si>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</si>
  <si>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</si>
  <si>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</si>
  <si>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</si>
  <si>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</si>
  <si>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</si>
  <si>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</si>
  <si>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</si>
  <si>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</si>
  <si>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</si>
  <si>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</si>
  <si>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</si>
  <si>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</si>
  <si>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</si>
  <si>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</si>
  <si>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</si>
  <si>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</si>
  <si>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</si>
  <si>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</si>
  <si>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</si>
  <si>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</si>
  <si>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</si>
  <si>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</si>
  <si>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</si>
  <si>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</si>
  <si>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</si>
  <si>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</si>
  <si>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</si>
  <si>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</si>
  <si>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</si>
  <si>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</si>
  <si>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</si>
  <si>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</si>
  <si>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</si>
  <si>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</si>
  <si>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</si>
  <si>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</si>
  <si>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</si>
  <si>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</si>
  <si>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</si>
  <si>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</si>
  <si>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</si>
  <si>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</si>
  <si>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</si>
  <si>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</si>
  <si>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</si>
  <si>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</si>
  <si>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</si>
  <si>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</si>
  <si>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</si>
  <si>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</si>
  <si>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</si>
  <si>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</si>
  <si>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</si>
  <si>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</si>
  <si>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</si>
  <si>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</si>
  <si>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</si>
  <si>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</si>
  <si>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</si>
  <si>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</si>
  <si>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</si>
  <si>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</si>
  <si>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</si>
  <si>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</si>
  <si>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</si>
  <si>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</si>
  <si>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</si>
  <si>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</si>
  <si>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</si>
  <si>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</si>
  <si>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</si>
  <si>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</si>
  <si>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</si>
  <si>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</si>
  <si>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</si>
  <si>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</si>
  <si>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</si>
  <si>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</si>
  <si>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</si>
  <si>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</si>
  <si>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</si>
  <si>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</si>
  <si>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</si>
  <si>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</si>
  <si>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</si>
  <si>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</si>
  <si>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</si>
  <si>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</si>
  <si>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</si>
  <si>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</si>
  <si>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</si>
  <si>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</si>
  <si>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</si>
  <si>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</si>
  <si>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</si>
  <si>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</si>
  <si>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</si>
  <si>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</si>
  <si>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</si>
  <si>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</si>
  <si>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</si>
  <si>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</si>
  <si>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</si>
  <si>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</si>
  <si>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</si>
  <si>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</si>
  <si>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</si>
  <si>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</si>
  <si>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</si>
  <si>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</si>
  <si>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</si>
  <si>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</si>
  <si>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</si>
  <si>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</si>
  <si>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</si>
  <si>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</si>
  <si>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</si>
  <si>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</si>
  <si>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</si>
  <si>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</si>
  <si>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</si>
  <si>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</si>
  <si>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</si>
  <si>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</si>
  <si>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</si>
  <si>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</si>
  <si>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</si>
  <si>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</si>
  <si>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</si>
  <si>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</si>
  <si>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</si>
  <si>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</si>
  <si>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</si>
  <si>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</si>
  <si>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</si>
  <si>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</si>
  <si>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</si>
  <si>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</si>
  <si>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</si>
  <si>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</si>
  <si>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</si>
  <si>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</si>
  <si>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</si>
  <si>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</si>
  <si>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</si>
  <si>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</si>
  <si>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</si>
  <si>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</si>
  <si>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</si>
  <si>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</si>
  <si>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</si>
  <si>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</si>
  <si>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</si>
  <si>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</si>
  <si>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</si>
  <si>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</si>
  <si>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</si>
  <si>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</si>
  <si>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</si>
  <si>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</si>
  <si>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</si>
  <si>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</si>
  <si>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</si>
  <si>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</si>
  <si>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</si>
  <si>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</si>
  <si>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</si>
  <si>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</si>
  <si>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</si>
  <si>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</si>
  <si>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</si>
  <si>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</si>
  <si>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</si>
  <si>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</si>
  <si>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</si>
  <si>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</si>
  <si>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</si>
  <si>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</si>
  <si>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</si>
  <si>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</si>
  <si>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</si>
  <si>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</si>
  <si>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</si>
  <si>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</si>
  <si>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</si>
  <si>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</si>
  <si>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</si>
  <si>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</si>
  <si>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</si>
  <si>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</si>
  <si>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</si>
  <si>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</si>
  <si>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</si>
  <si>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</si>
  <si>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</si>
  <si>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</si>
  <si>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</si>
  <si>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</si>
  <si>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</si>
  <si>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</si>
  <si>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</si>
  <si>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</si>
  <si>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</si>
  <si>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</si>
  <si>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</si>
  <si>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</si>
  <si>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</si>
  <si>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</si>
  <si>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</si>
  <si>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</si>
  <si>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</si>
  <si>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</si>
  <si>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</si>
  <si>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</si>
  <si>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</si>
  <si>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</si>
  <si>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</si>
  <si>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</si>
  <si>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</si>
  <si>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</si>
  <si>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</si>
  <si>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</si>
  <si>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</si>
  <si>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</si>
  <si>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</si>
  <si>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</si>
  <si>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</si>
  <si>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</si>
  <si>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</si>
  <si>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</si>
  <si>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</si>
  <si>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</si>
  <si>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</si>
  <si>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</si>
  <si>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</si>
  <si>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</si>
  <si>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</si>
  <si>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</si>
  <si>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</si>
  <si>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</si>
  <si>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</si>
  <si>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</si>
  <si>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</si>
  <si>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</si>
  <si>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</si>
  <si>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</si>
  <si>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</si>
  <si>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</si>
  <si>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</si>
  <si>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</si>
  <si>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</si>
  <si>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</si>
  <si>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</si>
  <si>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</si>
  <si>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</si>
  <si>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</si>
  <si>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</si>
  <si>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</si>
  <si>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</si>
  <si>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</si>
  <si>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</si>
  <si>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</si>
  <si>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</si>
  <si>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</si>
  <si>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</si>
  <si>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</si>
  <si>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</si>
  <si>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</si>
  <si>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</si>
  <si>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</si>
  <si>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</si>
  <si>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</si>
  <si>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</si>
  <si>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</si>
  <si>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</si>
  <si>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</si>
  <si>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</si>
  <si>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</si>
  <si>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</si>
  <si>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</si>
  <si>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</si>
  <si>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</si>
  <si>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</si>
  <si>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</si>
  <si>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</si>
  <si>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</si>
  <si>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</si>
  <si>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</si>
  <si>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</si>
  <si>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</si>
  <si>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</si>
  <si>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</si>
  <si>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</si>
  <si>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</si>
  <si>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</si>
  <si>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</si>
  <si>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</si>
  <si>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</si>
  <si>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</si>
  <si>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</si>
  <si>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</si>
  <si>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</si>
  <si>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</si>
  <si>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</si>
  <si>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</si>
  <si>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</si>
  <si>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</si>
  <si>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</si>
  <si>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</si>
  <si>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</si>
  <si>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</si>
  <si>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</si>
  <si>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</si>
  <si>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</si>
  <si>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</si>
  <si>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</si>
  <si>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</si>
  <si>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</si>
  <si>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</si>
  <si>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</si>
  <si>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</si>
  <si>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</si>
  <si>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</si>
  <si>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</si>
  <si>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</si>
  <si>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</si>
  <si>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</si>
  <si>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</si>
  <si>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</si>
  <si>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</si>
  <si>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</si>
  <si>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</si>
  <si>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</si>
  <si>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</si>
  <si>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</si>
  <si>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</si>
  <si>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</si>
  <si>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</si>
  <si>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</si>
  <si>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</si>
  <si>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</si>
  <si>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</si>
  <si>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</si>
  <si>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</si>
  <si>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</si>
  <si>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</si>
  <si>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</si>
  <si>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</si>
  <si>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</si>
  <si>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</si>
  <si>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</si>
  <si>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</si>
  <si>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</si>
  <si>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</si>
  <si>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</si>
  <si>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</si>
  <si>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</si>
  <si>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</si>
  <si>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</si>
  <si>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</si>
  <si>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</si>
  <si>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</si>
  <si>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</si>
  <si>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</si>
  <si>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</si>
  <si>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</si>
  <si>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</si>
  <si>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</si>
  <si>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</si>
  <si>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</si>
  <si>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</si>
  <si>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</si>
  <si>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</si>
  <si>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</si>
  <si>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</si>
  <si>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</si>
  <si>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</si>
  <si>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</si>
  <si>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</si>
  <si>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</si>
  <si>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</si>
  <si>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</si>
  <si>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</si>
  <si>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</si>
  <si>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</si>
  <si>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</si>
  <si>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</si>
  <si>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</si>
  <si>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</si>
  <si>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</si>
  <si>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</si>
  <si>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</si>
  <si>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</si>
  <si>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</si>
  <si>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</si>
  <si>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</si>
  <si>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</si>
  <si>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</si>
  <si>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</si>
  <si>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</si>
  <si>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</si>
  <si>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</si>
  <si>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</si>
  <si>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</si>
  <si>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</si>
  <si>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</si>
  <si>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</si>
  <si>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</si>
  <si>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</si>
  <si>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</si>
  <si>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</si>
  <si>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</si>
  <si>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</si>
  <si>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</si>
  <si>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</si>
  <si>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</si>
  <si>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</si>
  <si>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</si>
  <si>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</si>
  <si>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</si>
  <si>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</si>
  <si>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</si>
  <si>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</si>
  <si>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</si>
  <si>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</si>
  <si>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</si>
  <si>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</si>
  <si>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</si>
  <si>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</si>
  <si>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</si>
  <si>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</si>
  <si>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</si>
  <si>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</si>
  <si>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</si>
  <si>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</si>
  <si>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</si>
  <si>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</si>
  <si>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</si>
  <si>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</si>
  <si>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</si>
  <si>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</si>
  <si>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</si>
  <si>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</si>
  <si>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</si>
  <si>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</si>
  <si>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</si>
  <si>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</si>
  <si>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</si>
  <si>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</si>
  <si>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</si>
  <si>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</si>
  <si>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</si>
  <si>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</si>
  <si>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</si>
  <si>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</si>
  <si>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</si>
  <si>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</si>
  <si>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</si>
  <si>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</si>
  <si>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</si>
  <si>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</si>
  <si>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</si>
  <si>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</si>
  <si>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</si>
  <si>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</si>
  <si>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</si>
  <si>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</si>
  <si>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</si>
  <si>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</si>
  <si>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</si>
  <si>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</si>
  <si>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</si>
  <si>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</si>
  <si>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</si>
  <si>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</si>
  <si>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</si>
  <si>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</si>
  <si>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</si>
  <si>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</si>
  <si>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</si>
  <si>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</si>
  <si>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</si>
  <si>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</si>
  <si>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</si>
  <si>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</si>
  <si>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</si>
  <si>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</si>
  <si>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</si>
  <si>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</si>
  <si>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</si>
  <si>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</si>
  <si>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</si>
  <si>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</si>
  <si>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</si>
  <si>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</si>
  <si>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</si>
  <si>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</si>
  <si>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</si>
  <si>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</si>
  <si>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</si>
  <si>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</si>
  <si>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</si>
  <si>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</si>
  <si>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</si>
  <si>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</si>
  <si>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</si>
  <si>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</si>
  <si>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</si>
  <si>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</si>
  <si>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</si>
  <si>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</si>
  <si>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</si>
  <si>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</si>
  <si>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</si>
  <si>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</si>
  <si>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</si>
  <si>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</si>
  <si>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</si>
  <si>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</si>
  <si>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</si>
  <si>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</si>
  <si>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</si>
  <si>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</si>
  <si>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</si>
  <si>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</si>
  <si>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</si>
  <si>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</si>
  <si>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</si>
  <si>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</si>
  <si>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</si>
  <si>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</si>
  <si>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</si>
  <si>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</si>
  <si>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</si>
  <si>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</si>
  <si>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</si>
  <si>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</si>
  <si>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</si>
  <si>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</si>
  <si>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</si>
  <si>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</si>
  <si>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</si>
  <si>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</si>
  <si>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</si>
  <si>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</si>
  <si>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</si>
  <si>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</si>
  <si>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</si>
  <si>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</si>
  <si>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</si>
  <si>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</si>
  <si>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</si>
  <si>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</si>
  <si>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</si>
  <si>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</si>
  <si>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</si>
  <si>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</si>
  <si>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</si>
  <si>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</si>
  <si>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</si>
  <si>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</si>
  <si>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</si>
  <si>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</si>
  <si>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</si>
  <si>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</si>
  <si>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</si>
  <si>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</si>
  <si>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</si>
  <si>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</si>
  <si>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</si>
  <si>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</si>
  <si>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</si>
  <si>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</si>
  <si>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</si>
  <si>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</si>
  <si>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</si>
  <si>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</si>
  <si>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</si>
  <si>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</si>
  <si>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</si>
  <si>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</si>
  <si>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</si>
  <si>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</si>
  <si>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</si>
  <si>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</si>
  <si>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</si>
  <si>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</si>
  <si>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</si>
  <si>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</si>
  <si>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</si>
  <si>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</si>
  <si>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</si>
  <si>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</si>
  <si>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</si>
  <si>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</si>
  <si>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</si>
  <si>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</si>
  <si>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</si>
  <si>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</si>
  <si>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</si>
  <si>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</si>
  <si>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</si>
  <si>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</si>
  <si>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</si>
  <si>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</si>
  <si>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</si>
  <si>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</si>
  <si>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</si>
  <si>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</si>
  <si>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</si>
  <si>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</si>
  <si>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</si>
  <si>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</si>
  <si>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</si>
  <si>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</si>
  <si>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</si>
  <si>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</si>
  <si>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</si>
  <si>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</si>
  <si>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</si>
  <si>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</si>
  <si>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</si>
  <si>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</si>
  <si>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</si>
  <si>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</si>
  <si>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</si>
  <si>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</si>
  <si>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</si>
  <si>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</si>
  <si>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</si>
  <si>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</si>
  <si>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</si>
  <si>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</si>
  <si>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</si>
  <si>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</si>
  <si>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</si>
  <si>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</si>
  <si>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</si>
  <si>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</si>
  <si>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</si>
  <si>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</si>
  <si>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</si>
  <si>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</si>
  <si>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</si>
  <si>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</si>
  <si>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</si>
  <si>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</si>
  <si>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</si>
  <si>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</si>
  <si>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</si>
  <si>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</si>
  <si>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</si>
  <si>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</si>
  <si>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</si>
  <si>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</si>
  <si>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</si>
  <si>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</si>
  <si>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</si>
  <si>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</si>
  <si>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</si>
  <si>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</si>
  <si>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</si>
  <si>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</si>
  <si>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</si>
  <si>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</si>
  <si>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</si>
  <si>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</si>
  <si>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</si>
  <si>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</si>
  <si>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</si>
  <si>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</si>
  <si>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</si>
  <si>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</si>
  <si>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</si>
  <si>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</si>
  <si>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</si>
  <si>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</si>
  <si>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</si>
  <si>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</si>
  <si>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</si>
  <si>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</si>
  <si>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</si>
  <si>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</si>
  <si>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</si>
  <si>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</si>
  <si>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</si>
  <si>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</si>
  <si>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</si>
  <si>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</si>
  <si>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</si>
  <si>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</si>
  <si>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</si>
  <si>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</si>
  <si>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</si>
  <si>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</si>
  <si>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</si>
  <si>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</si>
  <si>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</si>
  <si>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</si>
  <si>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</si>
  <si>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</si>
  <si>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</si>
  <si>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</si>
  <si>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</si>
  <si>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</si>
  <si>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</si>
  <si>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</si>
  <si>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</si>
  <si>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</si>
  <si>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</si>
  <si>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</si>
  <si>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</si>
  <si>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</si>
  <si>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</si>
  <si>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</si>
  <si>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</si>
  <si>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</si>
  <si>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</si>
  <si>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</si>
  <si>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</si>
  <si>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</si>
  <si>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</si>
  <si>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</si>
  <si>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</si>
  <si>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</si>
  <si>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</si>
  <si>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</si>
  <si>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</si>
  <si>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</si>
  <si>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</si>
  <si>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</si>
  <si>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</si>
  <si>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</si>
  <si>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</si>
  <si>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</si>
  <si>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</si>
  <si>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</si>
  <si>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</si>
  <si>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</si>
  <si>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</si>
  <si>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</si>
  <si>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</si>
  <si>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</si>
  <si>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</si>
  <si>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</si>
  <si>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</si>
  <si>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</si>
  <si>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</si>
  <si>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</si>
  <si>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</si>
  <si>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</si>
  <si>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</si>
  <si>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</si>
  <si>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</si>
  <si>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</si>
  <si>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</si>
  <si>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</si>
  <si>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</si>
  <si>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</si>
  <si>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</si>
  <si>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</si>
  <si>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</si>
  <si>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</si>
  <si>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</si>
  <si>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</si>
  <si>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</si>
  <si>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</si>
  <si>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</si>
  <si>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</si>
  <si>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</si>
  <si>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</si>
  <si>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</si>
  <si>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</si>
  <si>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</si>
  <si>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</si>
  <si>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</si>
  <si>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</si>
  <si>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</si>
  <si>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</si>
  <si>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</si>
  <si>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</si>
  <si>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</si>
  <si>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</si>
  <si>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</si>
  <si>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</si>
  <si>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</si>
  <si>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</si>
  <si>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</si>
  <si>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</si>
  <si>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</si>
  <si>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</si>
  <si>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</si>
  <si>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</si>
  <si>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</si>
  <si>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</si>
  <si>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</si>
  <si>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</si>
  <si>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</si>
  <si>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</si>
  <si>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</si>
  <si>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</si>
  <si>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</si>
  <si>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</si>
  <si>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</si>
  <si>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</si>
  <si>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</si>
  <si>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</si>
  <si>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</si>
  <si>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</si>
  <si>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</si>
  <si>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</si>
  <si>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</si>
  <si>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</si>
  <si>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</si>
  <si>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</si>
  <si>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</si>
  <si>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</si>
  <si>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</si>
  <si>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</si>
  <si>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</si>
  <si>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</si>
  <si>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</si>
  <si>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</si>
  <si>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</si>
  <si>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</si>
  <si>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</si>
  <si>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</si>
  <si>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</si>
  <si>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</si>
  <si>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</si>
  <si>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</si>
  <si>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</si>
  <si>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</si>
  <si>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</si>
  <si>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</si>
  <si>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</si>
  <si>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</si>
  <si>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</si>
  <si>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</si>
  <si>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</si>
  <si>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</si>
  <si>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</si>
  <si>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</si>
  <si>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</si>
  <si>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</si>
  <si>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</si>
  <si>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</si>
  <si>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</si>
  <si>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</si>
  <si>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</si>
  <si>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</si>
  <si>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</si>
  <si>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</si>
  <si>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</si>
  <si>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</si>
  <si>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</si>
  <si>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</si>
  <si>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</si>
  <si>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</si>
  <si>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</si>
  <si>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</si>
  <si>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</si>
  <si>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</si>
  <si>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</si>
  <si>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</si>
  <si>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</si>
  <si>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</si>
  <si>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</si>
  <si>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</si>
  <si>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</si>
  <si>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</si>
  <si>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</si>
  <si>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</si>
  <si>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</si>
  <si>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</si>
  <si>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</si>
  <si>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</si>
  <si>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</si>
  <si>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</si>
  <si>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</si>
  <si>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</si>
  <si>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</si>
  <si>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</si>
  <si>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</si>
  <si>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</si>
  <si>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</si>
  <si>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</si>
  <si>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</si>
  <si>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</si>
  <si>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</si>
  <si>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</si>
  <si>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</si>
  <si>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</si>
  <si>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</si>
  <si>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</si>
  <si>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</si>
  <si>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</si>
  <si>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</si>
  <si>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</si>
  <si>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</si>
  <si>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</si>
  <si>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</si>
  <si>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</si>
  <si>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</si>
  <si>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</si>
  <si>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</si>
  <si>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</si>
  <si>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</si>
  <si>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</si>
  <si>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</si>
  <si>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</si>
  <si>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</si>
  <si>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</si>
  <si>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</si>
  <si>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</si>
  <si>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</si>
  <si>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</si>
  <si>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</si>
  <si>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</si>
  <si>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</si>
  <si>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</si>
  <si>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</si>
  <si>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</si>
  <si>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</si>
  <si>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</si>
  <si>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</si>
  <si>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</si>
  <si>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</si>
  <si>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</si>
  <si>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</si>
  <si>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</si>
  <si>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</si>
  <si>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</si>
  <si>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</si>
  <si>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</si>
  <si>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</si>
  <si>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</si>
  <si>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</si>
  <si>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</si>
  <si>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</si>
  <si>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</si>
  <si>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</si>
  <si>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</si>
  <si>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</si>
  <si>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</si>
  <si>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</si>
  <si>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</si>
  <si>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</si>
  <si>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</si>
  <si>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</si>
  <si>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</si>
  <si>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</si>
  <si>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</si>
  <si>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</si>
  <si>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</si>
  <si>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</si>
  <si>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</si>
  <si>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</si>
  <si>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</si>
  <si>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</si>
  <si>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</si>
  <si>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</si>
  <si>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</si>
  <si>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</si>
  <si>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</si>
  <si>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</si>
  <si>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</si>
  <si>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</si>
  <si>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</si>
  <si>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</si>
  <si>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</si>
  <si>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</si>
  <si>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</si>
  <si>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</si>
  <si>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</si>
  <si>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</si>
  <si>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</si>
  <si>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</si>
  <si>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</si>
  <si>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</si>
  <si>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</si>
  <si>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</si>
  <si>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</si>
  <si>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</si>
  <si>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</si>
  <si>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</si>
  <si>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</si>
  <si>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</si>
  <si>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</si>
  <si>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</si>
  <si>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</si>
  <si>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</si>
  <si>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</si>
  <si>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</si>
  <si>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</si>
  <si>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</si>
  <si>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</si>
  <si>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</si>
  <si>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</si>
  <si>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</si>
  <si>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</si>
  <si>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</si>
  <si>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</si>
  <si>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</si>
  <si>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</si>
  <si>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</si>
  <si>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</si>
  <si>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</si>
  <si>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</si>
  <si>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</si>
  <si>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</si>
  <si>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</si>
  <si>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</si>
  <si>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</si>
  <si>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</si>
  <si>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</si>
  <si>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</si>
  <si>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</si>
  <si>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</si>
  <si>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</si>
  <si>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</si>
  <si>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</si>
  <si>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</si>
  <si>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</si>
  <si>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</si>
  <si>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</si>
  <si>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</si>
  <si>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</si>
  <si>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</si>
  <si>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</si>
  <si>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</si>
  <si>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</si>
  <si>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</si>
  <si>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</si>
  <si>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</si>
  <si>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</si>
  <si>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</si>
  <si>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</si>
  <si>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</si>
  <si>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</si>
  <si>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</si>
  <si>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</si>
  <si>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</si>
  <si>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</si>
  <si>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</si>
  <si>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</si>
  <si>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</si>
  <si>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</si>
  <si>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</si>
  <si>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</si>
  <si>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</si>
  <si>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</si>
  <si>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</si>
  <si>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</si>
  <si>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</si>
  <si>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</si>
  <si>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</si>
  <si>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</si>
  <si>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</si>
  <si>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</si>
  <si>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</si>
  <si>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</si>
  <si>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</si>
  <si>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</si>
  <si>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</si>
  <si>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</si>
  <si>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</si>
  <si>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</si>
  <si>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</si>
  <si>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</si>
  <si>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</si>
  <si>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</si>
  <si>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</si>
  <si>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</si>
  <si>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</si>
  <si>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</si>
  <si>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</si>
  <si>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</si>
  <si>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</si>
  <si>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</si>
  <si>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</si>
  <si>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</si>
  <si>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</si>
  <si>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</si>
  <si>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</si>
  <si>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</si>
  <si>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</si>
  <si>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</si>
  <si>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</si>
  <si>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</si>
  <si>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</si>
  <si>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</si>
  <si>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</si>
  <si>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</si>
  <si>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</si>
  <si>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</si>
  <si>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</si>
  <si>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</si>
  <si>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</si>
  <si>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</si>
  <si>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</si>
  <si>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</si>
  <si>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</si>
  <si>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</si>
  <si>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</si>
  <si>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</si>
  <si>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</si>
  <si>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</si>
  <si>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</si>
  <si>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</si>
  <si>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</si>
  <si>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</si>
  <si>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</si>
  <si>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</si>
  <si>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</si>
  <si>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</si>
  <si>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</si>
  <si>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</si>
  <si>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</si>
  <si>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</si>
  <si>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</si>
  <si>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</si>
  <si>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</si>
  <si>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</si>
  <si>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</si>
  <si>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</si>
  <si>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</si>
  <si>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</si>
  <si>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</si>
  <si>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</si>
  <si>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</si>
  <si>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</si>
  <si>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</si>
  <si>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</si>
  <si>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</si>
  <si>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</si>
  <si>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</si>
  <si>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</si>
  <si>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</si>
  <si>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</si>
  <si>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</si>
  <si>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</si>
  <si>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</si>
  <si>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</si>
  <si>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</si>
  <si>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</si>
  <si>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</si>
  <si>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</si>
  <si>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</si>
  <si>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</si>
  <si>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</si>
  <si>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</si>
  <si>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</si>
  <si>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</si>
  <si>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</si>
  <si>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</si>
  <si>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</si>
  <si>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</si>
  <si>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</si>
  <si>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</si>
  <si>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</si>
  <si>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</si>
  <si>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</si>
  <si>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</si>
  <si>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</si>
  <si>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</si>
  <si>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</si>
  <si>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</si>
  <si>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</si>
  <si>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</si>
  <si>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</si>
  <si>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</si>
  <si>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</si>
  <si>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</si>
  <si>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</si>
  <si>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</si>
  <si>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</si>
  <si>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</si>
  <si>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</si>
  <si>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</si>
  <si>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</si>
  <si>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</si>
  <si>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</si>
  <si>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</si>
  <si>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</si>
  <si>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</si>
  <si>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</si>
  <si>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</si>
  <si>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</si>
  <si>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</si>
  <si>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</si>
  <si>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</si>
  <si>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</si>
  <si>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</si>
  <si>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</si>
  <si>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</si>
  <si>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</si>
  <si>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</si>
  <si>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</si>
  <si>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</si>
  <si>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</si>
  <si>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</si>
  <si>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</si>
  <si>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</si>
  <si>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</si>
  <si>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</si>
  <si>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</si>
  <si>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</si>
  <si>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</si>
  <si>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</si>
  <si>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</si>
  <si>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</si>
  <si>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</si>
  <si>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</si>
  <si>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</si>
  <si>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</si>
  <si>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</si>
  <si>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</si>
  <si>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</si>
  <si>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</si>
  <si>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</si>
  <si>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</si>
  <si>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</si>
  <si>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</si>
  <si>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</si>
  <si>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</si>
  <si>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</si>
  <si>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</si>
  <si>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</si>
  <si>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</si>
  <si>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</si>
  <si>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</si>
  <si>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</si>
  <si>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</si>
  <si>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</si>
  <si>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</si>
  <si>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</si>
  <si>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</si>
  <si>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</si>
  <si>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</si>
  <si>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</si>
  <si>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</si>
  <si>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</si>
  <si>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</si>
  <si>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</si>
  <si>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</si>
  <si>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</si>
  <si>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</si>
  <si>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</si>
  <si>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</si>
  <si>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</si>
  <si>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</si>
  <si>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</si>
  <si>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</si>
  <si>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</si>
  <si>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</si>
  <si>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</si>
  <si>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</si>
  <si>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</si>
  <si>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</si>
  <si>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</si>
  <si>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</si>
  <si>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</si>
  <si>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</si>
  <si>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</si>
  <si>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</si>
  <si>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</si>
  <si>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</si>
  <si>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</si>
  <si>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</si>
  <si>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</si>
  <si>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</si>
  <si>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</si>
  <si>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</si>
  <si>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</si>
  <si>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</si>
  <si>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</si>
  <si>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</si>
  <si>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</si>
  <si>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</si>
  <si>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</si>
  <si>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</si>
  <si>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</si>
  <si>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</si>
  <si>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</si>
  <si>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</si>
  <si>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</si>
  <si>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</si>
  <si>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</si>
  <si>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</si>
  <si>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</si>
  <si>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</si>
  <si>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</si>
  <si>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</si>
  <si>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</si>
  <si>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</si>
  <si>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</si>
  <si>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</si>
  <si>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</si>
  <si>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</si>
  <si>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</si>
  <si>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</si>
  <si>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</si>
  <si>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</si>
  <si>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</si>
  <si>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</si>
  <si>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</si>
  <si>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</si>
  <si>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</si>
  <si>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</si>
  <si>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</si>
  <si>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</si>
  <si>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</si>
  <si>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</si>
  <si>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</si>
  <si>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</si>
  <si>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</si>
  <si>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</si>
  <si>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</si>
  <si>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</si>
  <si>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</si>
  <si>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</si>
  <si>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</si>
  <si>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</si>
  <si>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</si>
  <si>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</si>
  <si>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</si>
  <si>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</si>
  <si>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</si>
  <si>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</si>
  <si>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</si>
  <si>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</si>
  <si>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</si>
  <si>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</si>
  <si>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</si>
  <si>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</si>
  <si>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</si>
  <si>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</si>
  <si>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</si>
  <si>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</si>
  <si>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</si>
  <si>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</si>
  <si>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</si>
  <si>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</si>
  <si>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</si>
  <si>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</si>
  <si>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</si>
  <si>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</si>
  <si>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</si>
  <si>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</si>
  <si>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</si>
  <si>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</si>
  <si>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</si>
  <si>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</si>
  <si>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</si>
  <si>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</si>
  <si>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</si>
  <si>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</si>
  <si>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</si>
  <si>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</si>
  <si>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</si>
  <si>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</si>
  <si>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</si>
  <si>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</si>
  <si>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</si>
  <si>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</si>
  <si>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</si>
  <si>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</si>
  <si>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</si>
  <si>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</si>
  <si>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</si>
  <si>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</si>
  <si>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</si>
  <si>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</si>
  <si>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</si>
  <si>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</si>
  <si>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</si>
  <si>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</si>
  <si>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</si>
  <si>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</si>
  <si>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</si>
  <si>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</si>
  <si>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</si>
  <si>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</si>
  <si>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</si>
  <si>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</si>
  <si>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</si>
  <si>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</si>
  <si>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</si>
  <si>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</si>
  <si>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</si>
  <si>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</si>
  <si>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</si>
  <si>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</si>
  <si>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</si>
  <si>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</si>
  <si>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</si>
  <si>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</si>
  <si>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</si>
  <si>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</si>
  <si>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</si>
  <si>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</si>
  <si>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</si>
  <si>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</si>
  <si>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</si>
  <si>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</si>
  <si>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</si>
  <si>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</si>
  <si>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</si>
  <si>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</si>
  <si>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</si>
  <si>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</si>
  <si>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</si>
  <si>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</si>
  <si>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</si>
  <si>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</si>
  <si>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</si>
  <si>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</si>
  <si>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</si>
  <si>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</si>
  <si>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</si>
  <si>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</si>
  <si>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</si>
  <si>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</si>
  <si>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</si>
  <si>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</si>
  <si>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</si>
  <si>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</si>
  <si>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</si>
  <si>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</si>
  <si>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</si>
  <si>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</si>
  <si>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</si>
  <si>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</si>
  <si>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</si>
  <si>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</si>
  <si>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</si>
  <si>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</si>
  <si>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</si>
  <si>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</si>
  <si>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</si>
  <si>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</si>
  <si>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</si>
  <si>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</si>
  <si>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</si>
  <si>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</si>
  <si>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</si>
  <si>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</si>
  <si>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</si>
  <si>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</si>
  <si>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</si>
  <si>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</si>
  <si>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</si>
  <si>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</si>
  <si>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</si>
  <si>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</si>
  <si>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</si>
  <si>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</si>
  <si>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</si>
  <si>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</si>
  <si>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</si>
  <si>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</si>
  <si>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</si>
  <si>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</si>
  <si>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</si>
  <si>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</si>
  <si>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</si>
  <si>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</si>
  <si>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</si>
  <si>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</si>
  <si>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</si>
  <si>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</si>
  <si>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</si>
  <si>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</si>
  <si>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</si>
  <si>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</si>
  <si>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</si>
  <si>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</si>
  <si>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</si>
  <si>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</si>
  <si>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</si>
  <si>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</si>
  <si>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</si>
  <si>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</si>
  <si>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</si>
  <si>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</si>
  <si>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</si>
  <si>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</si>
  <si>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</si>
  <si>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</si>
  <si>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</si>
  <si>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</si>
  <si>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</si>
  <si>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</si>
  <si>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</si>
  <si>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</si>
  <si>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</si>
  <si>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</si>
  <si>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</si>
  <si>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</si>
  <si>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</si>
  <si>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</si>
  <si>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</si>
  <si>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</si>
  <si>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</si>
  <si>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</si>
  <si>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</si>
  <si>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</si>
  <si>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</si>
  <si>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</si>
  <si>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</si>
  <si>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</si>
  <si>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</si>
  <si>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</si>
  <si>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</si>
  <si>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</si>
  <si>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</si>
  <si>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</si>
  <si>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</si>
  <si>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</si>
  <si>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</si>
  <si>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</si>
  <si>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</si>
  <si>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</si>
  <si>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</si>
  <si>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</si>
  <si>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</si>
  <si>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</si>
  <si>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</si>
  <si>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</si>
  <si>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</si>
  <si>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</si>
  <si>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</si>
  <si>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</si>
  <si>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</si>
  <si>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</si>
  <si>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</si>
  <si>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</si>
  <si>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</si>
  <si>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</si>
  <si>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</si>
  <si>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</si>
  <si>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</si>
  <si>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</si>
  <si>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</si>
  <si>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</si>
  <si>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</si>
  <si>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</si>
  <si>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</si>
  <si>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</si>
  <si>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</si>
  <si>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</si>
  <si>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</si>
  <si>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</si>
  <si>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</si>
  <si>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</si>
  <si>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</si>
  <si>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</si>
  <si>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</si>
  <si>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</si>
  <si>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</si>
  <si>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</si>
  <si>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</si>
  <si>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</si>
  <si>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</si>
  <si>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</si>
  <si>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</si>
  <si>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</si>
  <si>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</si>
  <si>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</si>
  <si>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</si>
  <si>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</si>
  <si>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</si>
  <si>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</si>
  <si>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</si>
  <si>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</si>
  <si>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</si>
  <si>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</si>
  <si>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</si>
  <si>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</si>
  <si>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</si>
  <si>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</si>
  <si>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</si>
  <si>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</si>
  <si>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</si>
  <si>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</si>
  <si>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</si>
  <si>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</si>
  <si>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</si>
  <si>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</si>
  <si>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</si>
  <si>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</si>
  <si>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</si>
  <si>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</si>
  <si>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</si>
  <si>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</si>
  <si>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</si>
  <si>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</si>
  <si>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</si>
  <si>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</si>
  <si>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</si>
  <si>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</si>
  <si>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</si>
  <si>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</si>
  <si>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</si>
  <si>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</si>
  <si>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</si>
  <si>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</si>
  <si>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</si>
  <si>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</si>
  <si>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</si>
  <si>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</si>
  <si>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</si>
  <si>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</si>
  <si>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</si>
  <si>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</si>
  <si>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</si>
  <si>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</si>
  <si>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</si>
  <si>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</si>
  <si>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</si>
  <si>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</si>
  <si>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</si>
  <si>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</si>
  <si>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</si>
  <si>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</si>
  <si>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</si>
  <si>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</si>
  <si>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</si>
  <si>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</si>
  <si>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</si>
  <si>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</si>
  <si>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</si>
  <si>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</si>
  <si>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</si>
  <si>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</si>
  <si>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</si>
  <si>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</si>
  <si>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</si>
  <si>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</si>
  <si>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</si>
  <si>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</si>
  <si>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</si>
  <si>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</si>
  <si>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</si>
  <si>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</si>
  <si>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</si>
  <si>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</si>
  <si>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</si>
  <si>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</si>
  <si>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</si>
  <si>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</si>
  <si>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</si>
  <si>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</si>
  <si>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</si>
  <si>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</si>
  <si>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</si>
  <si>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</si>
  <si>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</si>
  <si>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</si>
  <si>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</si>
  <si>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</si>
  <si>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</si>
  <si>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</si>
  <si>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</si>
  <si>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</si>
  <si>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</si>
  <si>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</si>
  <si>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</si>
  <si>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</si>
  <si>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</si>
  <si>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</si>
  <si>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</si>
  <si>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</si>
  <si>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</si>
  <si>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</si>
  <si>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</si>
  <si>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</si>
  <si>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</si>
  <si>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</si>
  <si>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</si>
  <si>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</si>
  <si>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</si>
  <si>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</si>
  <si>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</si>
  <si>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</si>
  <si>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</si>
  <si>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</si>
  <si>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</si>
  <si>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</si>
  <si>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</si>
  <si>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</si>
  <si>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</si>
  <si>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</si>
  <si>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</si>
  <si>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</si>
  <si>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</si>
  <si>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</si>
  <si>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</si>
  <si>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</si>
  <si>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</si>
  <si>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</si>
  <si>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</si>
  <si>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</si>
  <si>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</si>
  <si>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</si>
  <si>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</si>
  <si>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</si>
  <si>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</si>
  <si>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</si>
  <si>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</si>
  <si>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</si>
  <si>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</si>
  <si>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</si>
  <si>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</si>
  <si>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</si>
  <si>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</si>
  <si>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</si>
  <si>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</si>
  <si>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</si>
  <si>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</si>
  <si>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</si>
  <si>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</si>
  <si>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</si>
  <si>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</si>
  <si>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</si>
  <si>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</si>
  <si>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</si>
  <si>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</si>
  <si>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</si>
  <si>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</si>
  <si>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</si>
  <si>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</si>
  <si>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</si>
  <si>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</si>
  <si>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</si>
  <si>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</si>
  <si>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</si>
  <si>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</si>
  <si>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</si>
  <si>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</si>
  <si>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</si>
  <si>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</si>
  <si>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</si>
  <si>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</si>
  <si>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</si>
  <si>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</si>
  <si>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</si>
  <si>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</si>
  <si>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</si>
  <si>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</si>
  <si>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</si>
  <si>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</si>
  <si>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</si>
  <si>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</si>
  <si>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</si>
  <si>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</si>
  <si>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</si>
  <si>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</si>
  <si>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</si>
  <si>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</si>
  <si>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</si>
  <si>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</si>
  <si>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</si>
  <si>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</si>
  <si>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</si>
  <si>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</si>
  <si>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</si>
  <si>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</si>
  <si>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</si>
  <si>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</si>
  <si>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</si>
  <si>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</si>
  <si>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</si>
  <si>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</si>
  <si>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</si>
  <si>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</si>
  <si>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</si>
  <si>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</si>
  <si>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</si>
  <si>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</si>
  <si>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</si>
  <si>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</si>
  <si>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</si>
  <si>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</si>
  <si>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</si>
  <si>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</si>
  <si>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</si>
  <si>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</si>
  <si>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</si>
  <si>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</si>
  <si>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</si>
  <si>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</si>
  <si>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</si>
  <si>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</si>
  <si>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</si>
  <si>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</si>
  <si>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</si>
  <si>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</si>
  <si>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</si>
  <si>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</si>
  <si>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</si>
  <si>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</si>
  <si>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</si>
  <si>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</si>
  <si>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</si>
  <si>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</si>
  <si>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</si>
  <si>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</si>
  <si>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</si>
  <si>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</si>
  <si>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</si>
  <si>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</si>
  <si>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</si>
  <si>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</si>
  <si>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</si>
  <si>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</si>
  <si>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</si>
  <si>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</si>
  <si>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</si>
  <si>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</si>
  <si>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</si>
  <si>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</si>
  <si>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</si>
  <si>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</si>
  <si>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</si>
  <si>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</si>
  <si>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</si>
  <si>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</si>
  <si>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</si>
  <si>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</si>
  <si>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</si>
  <si>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</si>
  <si>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</si>
  <si>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</si>
  <si>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</si>
  <si>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</si>
  <si>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</si>
  <si>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</si>
  <si>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</si>
  <si>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</si>
  <si>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</si>
  <si>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</si>
  <si>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</si>
  <si>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</si>
  <si>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</si>
  <si>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</si>
  <si>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</si>
  <si>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</si>
  <si>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</si>
  <si>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</si>
  <si>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</si>
  <si>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</si>
  <si>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</si>
  <si>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</si>
  <si>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</si>
  <si>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</si>
  <si>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</si>
  <si>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</si>
  <si>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</si>
  <si>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</si>
  <si>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</si>
  <si>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</si>
  <si>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</si>
  <si>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</si>
  <si>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</si>
  <si>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</si>
  <si>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</si>
  <si>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</si>
  <si>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</si>
  <si>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</si>
  <si>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</si>
  <si>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</si>
  <si>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</si>
  <si>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</si>
  <si>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</si>
  <si>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</si>
  <si>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</si>
  <si>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</si>
  <si>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</si>
  <si>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</si>
  <si>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</si>
  <si>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</si>
  <si>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</si>
  <si>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</si>
  <si>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</si>
  <si>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</si>
  <si>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</si>
  <si>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</si>
  <si>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</si>
  <si>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</si>
  <si>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</si>
  <si>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</si>
  <si>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</si>
  <si>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</si>
  <si>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</si>
  <si>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</si>
  <si>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</si>
  <si>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</si>
  <si>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</si>
  <si>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</si>
  <si>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</si>
  <si>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</si>
  <si>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</si>
  <si>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</si>
  <si>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</si>
  <si>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</si>
  <si>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</si>
  <si>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</si>
  <si>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</si>
  <si>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</si>
  <si>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</si>
  <si>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</si>
  <si>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</si>
  <si>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</si>
  <si>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</si>
  <si>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</si>
  <si>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</si>
  <si>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</si>
  <si>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</si>
  <si>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</si>
  <si>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</si>
  <si>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</si>
  <si>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</si>
  <si>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</si>
  <si>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</si>
  <si>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</si>
  <si>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</si>
  <si>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</si>
  <si>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</si>
  <si>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</si>
  <si>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</si>
  <si>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</si>
  <si>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</si>
  <si>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</si>
  <si>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</si>
  <si>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</si>
  <si>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</si>
  <si>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</si>
  <si>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</si>
  <si>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</si>
  <si>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</si>
  <si>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</si>
  <si>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</si>
  <si>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</si>
  <si>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</si>
  <si>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</si>
  <si>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</si>
  <si>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</si>
  <si>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</si>
  <si>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</si>
  <si>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</si>
  <si>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</si>
  <si>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</si>
  <si>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</si>
  <si>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</si>
  <si>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</si>
  <si>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</si>
  <si>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</si>
  <si>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</si>
  <si>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</si>
  <si>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</si>
  <si>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</si>
  <si>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</si>
  <si>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</si>
  <si>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</si>
  <si>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</si>
  <si>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</si>
  <si>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</si>
  <si>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</si>
  <si>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</si>
  <si>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</si>
  <si>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</si>
  <si>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</si>
  <si>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</si>
  <si>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</si>
  <si>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</si>
  <si>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</si>
  <si>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</si>
  <si>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</si>
  <si>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</si>
  <si>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</si>
  <si>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</si>
  <si>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</si>
  <si>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</si>
  <si>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</si>
  <si>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</si>
  <si>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</si>
  <si>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</si>
  <si>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</si>
  <si>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</si>
  <si>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</si>
  <si>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</si>
  <si>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</si>
  <si>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</si>
  <si>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</si>
  <si>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</si>
  <si>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</si>
  <si>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</si>
  <si>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</si>
  <si>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</si>
  <si>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</si>
  <si>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</si>
  <si>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</si>
  <si>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</si>
  <si>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</si>
  <si>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</si>
  <si>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</si>
  <si>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</si>
  <si>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</si>
  <si>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</si>
  <si>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</si>
  <si>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</si>
  <si>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</si>
  <si>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</si>
  <si>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</si>
  <si>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</si>
  <si>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</si>
  <si>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</si>
  <si>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</si>
  <si>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</si>
  <si>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</si>
  <si>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</si>
  <si>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</si>
  <si>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</si>
  <si>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</si>
  <si>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</si>
  <si>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</si>
  <si>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</si>
  <si>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</si>
  <si>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</si>
  <si>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</si>
  <si>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</si>
  <si>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</si>
  <si>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</si>
  <si>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</si>
  <si>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</si>
  <si>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</si>
  <si>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</si>
  <si>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</si>
  <si>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</si>
  <si>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</si>
  <si>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</si>
  <si>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</si>
  <si>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</si>
  <si>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</si>
  <si>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</si>
  <si>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</si>
  <si>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</si>
  <si>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</si>
  <si>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</si>
  <si>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</si>
  <si>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</si>
  <si>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</si>
  <si>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</si>
  <si>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</si>
  <si>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</si>
  <si>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</si>
  <si>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</si>
  <si>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</si>
  <si>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</si>
  <si>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</si>
  <si>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</si>
  <si>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</si>
  <si>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</si>
  <si>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</si>
  <si>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</si>
  <si>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</si>
  <si>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</si>
  <si>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</si>
  <si>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</si>
  <si>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</si>
  <si>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</si>
  <si>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</si>
  <si>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</si>
  <si>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</si>
  <si>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</si>
  <si>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</si>
  <si>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</si>
  <si>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</si>
  <si>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</si>
  <si>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</si>
  <si>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</si>
  <si>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</si>
  <si>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</si>
  <si>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</si>
  <si>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</si>
  <si>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</si>
  <si>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</si>
  <si>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</si>
  <si>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</si>
  <si>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</si>
  <si>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</si>
  <si>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</si>
  <si>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</si>
  <si>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</si>
  <si>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</si>
  <si>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</si>
  <si>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</si>
  <si>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</si>
  <si>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</si>
  <si>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</si>
  <si>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</si>
  <si>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</si>
  <si>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</si>
  <si>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</si>
  <si>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</si>
  <si>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</si>
  <si>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</si>
  <si>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</si>
  <si>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</si>
  <si>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</si>
  <si>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</si>
  <si>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</si>
  <si>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</si>
  <si>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</si>
  <si>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</si>
  <si>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</si>
  <si>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</si>
  <si>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</si>
  <si>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</si>
  <si>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</si>
  <si>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</si>
  <si>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</si>
  <si>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</si>
  <si>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</si>
  <si>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</si>
  <si>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</si>
  <si>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</si>
  <si>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</si>
  <si>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</si>
  <si>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</si>
  <si>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</si>
  <si>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</si>
  <si>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</si>
  <si>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</si>
  <si>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</si>
  <si>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</si>
  <si>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</si>
  <si>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</si>
  <si>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</si>
  <si>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</si>
  <si>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</si>
  <si>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</si>
  <si>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</si>
  <si>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</si>
  <si>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</si>
  <si>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</si>
  <si>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</si>
  <si>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</si>
  <si>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</si>
  <si>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</si>
  <si>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</si>
  <si>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</si>
  <si>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</si>
  <si>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</si>
  <si>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</si>
  <si>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</si>
  <si>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</si>
  <si>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</si>
  <si>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</si>
  <si>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</si>
  <si>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</si>
  <si>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</si>
  <si>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</si>
  <si>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</si>
  <si>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</si>
  <si>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</si>
  <si>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</si>
  <si>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</si>
  <si>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</si>
  <si>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</si>
  <si>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</si>
  <si>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</si>
  <si>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</si>
  <si>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</si>
  <si>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</si>
  <si>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</si>
  <si>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</si>
  <si>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</si>
  <si>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</si>
  <si>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</si>
  <si>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</si>
  <si>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</si>
  <si>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</si>
  <si>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</si>
  <si>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</si>
  <si>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</si>
  <si>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</si>
  <si>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</si>
  <si>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</si>
  <si>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</si>
  <si>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</si>
  <si>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</si>
  <si>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</si>
  <si>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</si>
  <si>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</si>
  <si>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</si>
  <si>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</si>
  <si>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</si>
  <si>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</si>
  <si>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</si>
  <si>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</si>
  <si>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</si>
  <si>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</si>
  <si>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</si>
  <si>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</si>
  <si>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</si>
  <si>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</si>
  <si>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</si>
  <si>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</si>
  <si>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</si>
  <si>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</si>
  <si>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</si>
  <si>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</si>
  <si>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</si>
  <si>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</si>
  <si>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</si>
  <si>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</si>
  <si>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</si>
  <si>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</si>
  <si>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</si>
  <si>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</si>
  <si>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</si>
  <si>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</si>
  <si>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</si>
  <si>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</si>
  <si>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</si>
  <si>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</si>
  <si>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</si>
  <si>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</si>
  <si>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</si>
  <si>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</si>
  <si>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</si>
  <si>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</si>
  <si>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</si>
  <si>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</si>
  <si>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</si>
  <si>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</si>
  <si>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</si>
  <si>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</si>
  <si>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</si>
  <si>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</si>
  <si>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</si>
  <si>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</si>
  <si>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</si>
  <si>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</si>
  <si>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</si>
  <si>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</si>
  <si>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</si>
  <si>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</si>
  <si>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</si>
  <si>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</si>
  <si>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</si>
  <si>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</si>
  <si>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</si>
  <si>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</si>
  <si>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</si>
  <si>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</si>
  <si>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</si>
  <si>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</si>
  <si>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</si>
  <si>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</si>
  <si>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</si>
  <si>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</si>
  <si>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</si>
  <si>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</si>
  <si>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</si>
  <si>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</si>
  <si>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</si>
  <si>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</si>
  <si>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</si>
  <si>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</si>
  <si>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</si>
  <si>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</si>
  <si>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</si>
  <si>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</si>
  <si>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</si>
  <si>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</si>
  <si>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</si>
  <si>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</si>
  <si>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</si>
  <si>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</si>
  <si>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</si>
  <si>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</si>
  <si>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</si>
  <si>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</si>
  <si>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</si>
  <si>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</si>
  <si>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</si>
  <si>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</si>
  <si>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</si>
  <si>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</si>
  <si>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</si>
  <si>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</si>
  <si>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</si>
  <si>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</si>
  <si>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</si>
  <si>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</si>
  <si>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</si>
  <si>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</si>
  <si>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</si>
  <si>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</si>
  <si>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</si>
  <si>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</si>
  <si>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</si>
  <si>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</si>
  <si>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</si>
  <si>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</si>
  <si>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</si>
  <si>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</si>
  <si>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</si>
  <si>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</si>
  <si>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</si>
  <si>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</si>
  <si>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</si>
  <si>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</si>
  <si>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</si>
  <si>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</si>
  <si>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</si>
  <si>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</si>
  <si>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</si>
  <si>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</si>
  <si>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</si>
  <si>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</si>
  <si>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</si>
  <si>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</si>
  <si>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</si>
  <si>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</si>
  <si>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</si>
  <si>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</si>
  <si>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</si>
  <si>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</si>
  <si>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</si>
  <si>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</si>
  <si>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</si>
  <si>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</si>
  <si>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</si>
  <si>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</si>
  <si>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</si>
  <si>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</si>
  <si>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</si>
  <si>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</si>
  <si>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</si>
  <si>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</si>
  <si>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</si>
  <si>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</si>
  <si>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</si>
  <si>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</si>
  <si>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</si>
  <si>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</si>
  <si>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</si>
  <si>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</si>
  <si>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</si>
  <si>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</si>
  <si>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</si>
  <si>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</si>
  <si>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</si>
  <si>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</si>
  <si>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</si>
  <si>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</si>
  <si>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</si>
  <si>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</si>
  <si>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</si>
  <si>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</si>
  <si>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</si>
  <si>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</si>
  <si>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</si>
  <si>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</si>
  <si>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</si>
  <si>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</si>
  <si>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</si>
  <si>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</si>
  <si>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</si>
  <si>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</si>
  <si>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</si>
  <si>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</si>
  <si>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</si>
  <si>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</si>
  <si>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</si>
  <si>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</si>
  <si>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</si>
  <si>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</si>
  <si>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</si>
  <si>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</si>
  <si>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</si>
  <si>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</si>
  <si>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</si>
  <si>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</si>
  <si>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</si>
  <si>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</si>
  <si>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</si>
  <si>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</si>
  <si>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</si>
  <si>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</si>
  <si>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</si>
  <si>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</si>
  <si>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</si>
  <si>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</si>
  <si>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</si>
  <si>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</si>
  <si>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</si>
  <si>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</si>
  <si>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</si>
  <si>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</si>
  <si>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</si>
  <si>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</si>
  <si>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</si>
  <si>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</si>
  <si>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</si>
  <si>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</si>
  <si>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</si>
  <si>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</si>
  <si>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</si>
  <si>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</si>
  <si>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</si>
  <si>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</si>
  <si>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</si>
  <si>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</si>
  <si>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</si>
  <si>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</si>
  <si>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</si>
  <si>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</si>
  <si>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</si>
  <si>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</si>
  <si>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</si>
  <si>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</si>
  <si>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</si>
  <si>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</si>
  <si>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</si>
  <si>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</si>
  <si>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</si>
  <si>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</si>
  <si>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</si>
  <si>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</si>
  <si>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</si>
  <si>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</si>
  <si>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</si>
  <si>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</si>
  <si>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</si>
  <si>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</si>
  <si>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</si>
  <si>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</si>
  <si>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</si>
  <si>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</si>
  <si>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</si>
  <si>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</si>
  <si>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</si>
  <si>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</si>
  <si>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</si>
  <si>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</si>
  <si>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</si>
  <si>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</si>
  <si>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</si>
  <si>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</si>
  <si>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</si>
  <si>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</si>
  <si>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</si>
  <si>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</si>
  <si>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</si>
  <si>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</si>
  <si>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</si>
  <si>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</si>
  <si>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</si>
  <si>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</si>
  <si>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</si>
  <si>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</si>
  <si>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</si>
  <si>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</si>
  <si>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</si>
  <si>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</si>
  <si>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</si>
  <si>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</si>
  <si>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</si>
  <si>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</si>
  <si>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</si>
  <si>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</si>
  <si>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</si>
  <si>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</si>
  <si>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</si>
  <si>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</si>
  <si>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</si>
  <si>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</si>
  <si>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</si>
  <si>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</si>
  <si>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</si>
  <si>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</si>
  <si>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</si>
  <si>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</si>
  <si>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</si>
  <si>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</si>
  <si>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</si>
  <si>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</si>
  <si>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</si>
  <si>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</si>
  <si>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</si>
  <si>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</si>
  <si>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</si>
  <si>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</si>
  <si>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</si>
  <si>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</si>
  <si>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</si>
  <si>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</si>
  <si>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</si>
  <si>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</si>
  <si>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</si>
  <si>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</si>
  <si>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</si>
  <si>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</si>
  <si>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</si>
  <si>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</si>
  <si>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</si>
  <si>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</si>
  <si>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</si>
  <si>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</si>
  <si>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</si>
  <si>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</si>
  <si>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</si>
  <si>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</si>
  <si>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</si>
  <si>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</si>
  <si>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</si>
  <si>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</si>
  <si>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</si>
  <si>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</si>
  <si>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</si>
  <si>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</si>
  <si>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</si>
  <si>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</si>
  <si>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</si>
  <si>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</si>
  <si>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</si>
  <si>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</si>
  <si>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</si>
  <si>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</si>
  <si>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</si>
  <si>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</si>
  <si>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</si>
  <si>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</si>
  <si>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</si>
  <si>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</si>
  <si>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</si>
  <si>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</si>
  <si>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</si>
  <si>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</si>
  <si>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</si>
  <si>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</si>
  <si>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</si>
  <si>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</si>
  <si>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</si>
  <si>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</si>
  <si>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</si>
  <si>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</si>
  <si>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</si>
  <si>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</si>
  <si>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</si>
  <si>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</si>
  <si>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</si>
  <si>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</si>
  <si>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</si>
  <si>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</si>
  <si>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</si>
  <si>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</si>
  <si>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</si>
  <si>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</si>
  <si>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</si>
  <si>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</si>
  <si>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</si>
  <si>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</si>
  <si>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</si>
  <si>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</si>
  <si>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</si>
  <si>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</si>
  <si>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</si>
  <si>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</si>
  <si>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</si>
  <si>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</si>
  <si>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</si>
  <si>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</si>
  <si>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</si>
  <si>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</si>
  <si>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</si>
  <si>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</si>
  <si>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</si>
  <si>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</si>
  <si>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</si>
  <si>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</si>
  <si>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</si>
  <si>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</si>
  <si>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</si>
  <si>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</si>
  <si>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</si>
  <si>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</si>
  <si>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</si>
  <si>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</si>
  <si>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</si>
  <si>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</si>
  <si>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</si>
  <si>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</si>
  <si>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</si>
  <si>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</si>
  <si>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</si>
  <si>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</si>
  <si>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</si>
  <si>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</si>
  <si>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</si>
  <si>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</si>
  <si>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</si>
  <si>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</si>
  <si>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</si>
  <si>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</si>
  <si>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</si>
  <si>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</si>
  <si>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</si>
  <si>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</si>
  <si>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</si>
  <si>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</si>
  <si>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</si>
  <si>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</si>
  <si>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</si>
  <si>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</si>
  <si>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</si>
  <si>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</si>
  <si>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</si>
  <si>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</si>
  <si>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</si>
  <si>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</si>
  <si>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</si>
  <si>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</si>
  <si>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</si>
  <si>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</si>
  <si>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</si>
  <si>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</si>
  <si>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</si>
  <si>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</si>
  <si>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</si>
  <si>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</si>
  <si>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</si>
  <si>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</si>
  <si>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</si>
  <si>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</si>
  <si>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</si>
  <si>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</si>
  <si>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</si>
  <si>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</si>
  <si>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</si>
  <si>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</si>
  <si>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</si>
  <si>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</si>
  <si>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</si>
  <si>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</si>
  <si>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</si>
  <si>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</si>
  <si>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</si>
  <si>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</si>
  <si>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</si>
  <si>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</si>
  <si>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</si>
  <si>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</si>
  <si>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</si>
  <si>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</si>
  <si>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</si>
  <si>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</si>
  <si>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</si>
  <si>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</si>
  <si>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</si>
  <si>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</si>
  <si>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</si>
  <si>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</si>
  <si>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</si>
  <si>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</si>
  <si>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</si>
  <si>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</si>
  <si>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</si>
  <si>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</si>
  <si>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</si>
  <si>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</si>
  <si>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</si>
  <si>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</si>
  <si>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</si>
  <si>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</si>
  <si>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</si>
  <si>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</si>
  <si>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</si>
  <si>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</si>
  <si>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</si>
  <si>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</si>
  <si>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</si>
  <si>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</si>
  <si>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</si>
  <si>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</si>
  <si>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</si>
  <si>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</si>
  <si>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</si>
  <si>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</si>
  <si>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</si>
  <si>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</si>
  <si>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</si>
  <si>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</si>
  <si>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</si>
  <si>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</si>
  <si>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</si>
  <si>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</si>
  <si>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</si>
  <si>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</si>
  <si>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</si>
  <si>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</si>
  <si>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</si>
  <si>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</si>
  <si>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</si>
  <si>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</si>
  <si>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</si>
  <si>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</si>
  <si>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</si>
  <si>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</si>
  <si>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</si>
  <si>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</si>
  <si>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</si>
  <si>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</si>
  <si>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</si>
  <si>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</si>
  <si>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</si>
  <si>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</si>
  <si>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</si>
  <si>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</si>
  <si>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</si>
  <si>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</si>
  <si>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</si>
  <si>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</si>
  <si>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</si>
  <si>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</si>
  <si>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</si>
  <si>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</si>
  <si>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</si>
  <si>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</si>
  <si>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</si>
  <si>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</si>
  <si>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</si>
  <si>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</si>
  <si>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</si>
  <si>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</si>
  <si>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</si>
  <si>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</si>
  <si>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</si>
  <si>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</si>
  <si>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</si>
  <si>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</si>
  <si>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</si>
  <si>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</si>
  <si>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</si>
  <si>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</si>
  <si>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</si>
  <si>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</si>
  <si>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</si>
  <si>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</si>
  <si>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</si>
  <si>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</si>
  <si>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</si>
  <si>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</si>
  <si>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</si>
  <si>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</si>
  <si>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</si>
  <si>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</si>
  <si>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</si>
  <si>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</si>
  <si>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</si>
  <si>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</si>
  <si>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</si>
  <si>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</si>
  <si>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</si>
  <si>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</si>
  <si>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</si>
  <si>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</si>
  <si>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</si>
  <si>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</si>
  <si>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</si>
  <si>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</si>
  <si>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</si>
  <si>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</si>
  <si>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</si>
  <si>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</si>
  <si>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</si>
  <si>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</si>
  <si>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</si>
  <si>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</si>
  <si>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</si>
  <si>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</si>
  <si>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</si>
  <si>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</si>
  <si>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</si>
  <si>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</si>
  <si>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</si>
  <si>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</si>
  <si>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</si>
  <si>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</si>
  <si>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</si>
  <si>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</si>
  <si>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</si>
  <si>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</si>
  <si>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</si>
  <si>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</si>
  <si>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</si>
  <si>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</si>
  <si>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</si>
  <si>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</si>
  <si>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</si>
  <si>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</si>
  <si>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</si>
  <si>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</si>
  <si>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</si>
  <si>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</si>
  <si>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</si>
  <si>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</si>
  <si>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</si>
  <si>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</si>
  <si>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</si>
  <si>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</si>
  <si>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</si>
  <si>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</si>
  <si>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</si>
  <si>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</si>
  <si>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</si>
  <si>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</si>
  <si>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</si>
  <si>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</si>
  <si>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</si>
  <si>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</si>
  <si>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</si>
  <si>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</si>
  <si>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</si>
  <si>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</si>
  <si>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</si>
  <si>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</si>
  <si>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</si>
  <si>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</si>
  <si>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</si>
  <si>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</si>
  <si>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</si>
  <si>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</si>
  <si>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</si>
  <si>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</si>
  <si>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</si>
  <si>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</si>
  <si>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</si>
  <si>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</si>
  <si>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</si>
  <si>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</si>
  <si>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</si>
  <si>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</si>
  <si>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</si>
  <si>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</si>
  <si>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</si>
  <si>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</si>
  <si>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</si>
  <si>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</si>
  <si>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</si>
  <si>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</si>
  <si>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</si>
  <si>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</si>
  <si>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</si>
  <si>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</si>
  <si>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</si>
  <si>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</si>
  <si>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</si>
  <si>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</si>
  <si>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</si>
  <si>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</si>
  <si>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</si>
  <si>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</si>
  <si>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</si>
  <si>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</si>
  <si>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</si>
  <si>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</si>
  <si>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</si>
  <si>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</si>
  <si>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</si>
  <si>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</si>
  <si>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</si>
  <si>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</si>
  <si>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</si>
  <si>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</si>
  <si>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</si>
  <si>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</si>
  <si>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</si>
  <si>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</si>
  <si>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</si>
  <si>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</si>
  <si>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</si>
  <si>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</si>
  <si>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</si>
  <si>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</si>
  <si>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</si>
  <si>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</si>
  <si>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</si>
  <si>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</si>
  <si>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</si>
  <si>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</si>
  <si>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</si>
  <si>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</si>
  <si>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</si>
  <si>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</si>
  <si>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</si>
  <si>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</si>
  <si>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</si>
  <si>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</si>
  <si>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</si>
  <si>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</si>
  <si>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</si>
  <si>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</si>
  <si>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</si>
  <si>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</si>
  <si>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</si>
  <si>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</si>
  <si>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</si>
  <si>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</si>
  <si>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</si>
  <si>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</si>
  <si>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</si>
  <si>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</si>
  <si>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</si>
  <si>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</si>
  <si>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</si>
  <si>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</si>
  <si>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</si>
  <si>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</si>
  <si>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</si>
  <si>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</si>
  <si>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</si>
  <si>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</si>
  <si>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</si>
  <si>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</si>
  <si>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</si>
  <si>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</si>
  <si>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</si>
  <si>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</si>
  <si>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</si>
  <si>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</si>
  <si>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</si>
  <si>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</si>
  <si>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</si>
  <si>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</si>
  <si>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</si>
  <si>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</si>
  <si>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</si>
  <si>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</si>
  <si>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</si>
  <si>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</si>
  <si>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</si>
  <si>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</si>
  <si>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</si>
  <si>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</si>
  <si>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</si>
  <si>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</si>
  <si>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</si>
  <si>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</si>
  <si>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</si>
  <si>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</si>
  <si>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</si>
  <si>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</si>
  <si>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</si>
  <si>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</si>
  <si>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</si>
  <si>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</si>
  <si>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</si>
  <si>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</si>
  <si>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</si>
  <si>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</si>
  <si>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</si>
  <si>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</si>
  <si>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</si>
  <si>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</si>
  <si>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</si>
  <si>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</si>
  <si>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</si>
  <si>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</si>
  <si>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</si>
  <si>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</si>
  <si>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</si>
  <si>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</si>
  <si>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</si>
  <si>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</si>
  <si>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</si>
  <si>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</si>
  <si>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</si>
  <si>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</si>
  <si>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</si>
  <si>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</si>
  <si>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</si>
  <si>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</si>
  <si>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</si>
  <si>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</si>
  <si>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</si>
  <si>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</si>
  <si>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</si>
  <si>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</si>
  <si>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</si>
  <si>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</si>
  <si>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</si>
  <si>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</si>
  <si>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</si>
  <si>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</si>
  <si>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</si>
  <si>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</si>
  <si>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</si>
  <si>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</si>
  <si>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</si>
  <si>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</si>
  <si>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</si>
  <si>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</si>
  <si>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</si>
  <si>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</si>
  <si>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</si>
  <si>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</si>
  <si>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</si>
  <si>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</si>
  <si>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</si>
  <si>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</si>
  <si>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</si>
  <si>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</si>
  <si>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</si>
  <si>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</si>
  <si>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</si>
  <si>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</si>
  <si>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</si>
  <si>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</si>
  <si>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</si>
  <si>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</si>
  <si>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</si>
  <si>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</si>
  <si>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</si>
  <si>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</si>
  <si>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</si>
  <si>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</si>
  <si>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</si>
  <si>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</si>
  <si>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</si>
  <si>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</si>
  <si>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</si>
  <si>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</si>
  <si>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</si>
  <si>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</si>
  <si>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</si>
  <si>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</si>
  <si>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</si>
  <si>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</si>
  <si>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</si>
  <si>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</si>
  <si>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</si>
  <si>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</si>
  <si>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</si>
  <si>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</si>
  <si>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</si>
  <si>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</si>
  <si>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</si>
  <si>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</si>
  <si>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</si>
  <si>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</si>
  <si>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</si>
  <si>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</si>
  <si>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</si>
  <si>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</si>
  <si>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</si>
  <si>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</si>
  <si>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</si>
  <si>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</si>
  <si>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</si>
  <si>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</si>
  <si>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</si>
  <si>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</si>
  <si>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</si>
  <si>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</si>
  <si>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</si>
  <si>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</si>
  <si>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</si>
  <si>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</si>
  <si>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</si>
  <si>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</si>
  <si>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</si>
  <si>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</si>
  <si>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</si>
  <si>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</si>
  <si>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</si>
  <si>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</si>
  <si>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</si>
  <si>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</si>
  <si>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</si>
  <si>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</si>
  <si>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</si>
  <si>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</si>
  <si>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</si>
  <si>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</si>
  <si>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</si>
  <si>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</si>
  <si>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</si>
  <si>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</si>
  <si>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</si>
  <si>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</si>
  <si>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</si>
  <si>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</si>
  <si>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</si>
  <si>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</si>
  <si>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</si>
  <si>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</si>
  <si>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</si>
  <si>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</si>
  <si>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</si>
  <si>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</si>
  <si>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</si>
  <si>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</si>
  <si>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</si>
  <si>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</si>
  <si>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</si>
  <si>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</si>
  <si>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</si>
  <si>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</si>
  <si>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</si>
  <si>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</si>
  <si>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</si>
  <si>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</si>
  <si>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</si>
  <si>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</si>
  <si>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</si>
  <si>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</si>
  <si>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</si>
  <si>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</si>
  <si>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</si>
  <si>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</si>
  <si>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</si>
  <si>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</si>
  <si>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</si>
  <si>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</si>
  <si>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</si>
  <si>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</si>
  <si>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</si>
  <si>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</si>
  <si>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</si>
  <si>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</si>
  <si>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</si>
  <si>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</si>
  <si>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</si>
  <si>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</si>
  <si>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</si>
  <si>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</si>
  <si>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</si>
  <si>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</si>
  <si>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</si>
  <si>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</si>
  <si>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</si>
  <si>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</si>
  <si>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</si>
  <si>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</si>
  <si>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</si>
  <si>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</si>
  <si>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</si>
  <si>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</si>
  <si>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</si>
  <si>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</si>
  <si>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</si>
  <si>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</si>
  <si>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</si>
  <si>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</si>
  <si>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</si>
  <si>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</si>
  <si>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</si>
  <si>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</si>
  <si>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</si>
  <si>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</si>
  <si>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</si>
  <si>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</si>
  <si>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</si>
  <si>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</si>
  <si>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</si>
  <si>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</si>
  <si>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</si>
  <si>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</si>
  <si>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</si>
  <si>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</si>
  <si>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</si>
  <si>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</si>
  <si>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</si>
  <si>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</si>
  <si>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</si>
  <si>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</si>
  <si>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</si>
  <si>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</si>
  <si>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</si>
  <si>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</si>
  <si>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</si>
  <si>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</si>
  <si>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</si>
  <si>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</si>
  <si>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</si>
  <si>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</si>
  <si>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</si>
  <si>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</si>
  <si>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</si>
  <si>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</si>
  <si>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</si>
  <si>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</si>
  <si>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</si>
  <si>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</si>
  <si>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</si>
  <si>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</si>
  <si>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</si>
  <si>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</si>
  <si>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</si>
  <si>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</si>
  <si>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</si>
  <si>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</si>
  <si>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</si>
  <si>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</si>
  <si>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</si>
  <si>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</si>
  <si>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</si>
  <si>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</si>
  <si>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</si>
  <si>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</si>
  <si>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</si>
  <si>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</si>
  <si>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</si>
  <si>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</si>
  <si>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</si>
  <si>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</si>
  <si>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</si>
  <si>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</si>
  <si>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</si>
  <si>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</si>
  <si>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</si>
  <si>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</si>
  <si>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</si>
  <si>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</si>
  <si>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</si>
  <si>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</si>
  <si>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</si>
  <si>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</si>
  <si>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</si>
  <si>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</si>
  <si>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</si>
  <si>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</si>
  <si>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</si>
  <si>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</si>
  <si>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</si>
  <si>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</si>
  <si>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</si>
  <si>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</si>
  <si>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</si>
  <si>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</si>
  <si>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</si>
  <si>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</si>
  <si>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</si>
  <si>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</si>
  <si>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</si>
  <si>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</si>
  <si>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</si>
  <si>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</si>
  <si>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</si>
  <si>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</si>
  <si>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</si>
  <si>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</si>
  <si>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</si>
  <si>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</si>
  <si>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</si>
  <si>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</si>
  <si>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</si>
  <si>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</si>
  <si>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</si>
  <si>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</si>
  <si>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</si>
  <si>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</si>
  <si>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</si>
  <si>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</si>
  <si>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</si>
  <si>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</si>
  <si>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</si>
  <si>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</si>
  <si>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</si>
  <si>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</si>
  <si>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</si>
  <si>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</si>
  <si>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</si>
  <si>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</si>
  <si>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</si>
  <si>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</si>
  <si>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</si>
  <si>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</si>
  <si>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</si>
  <si>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</si>
  <si>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</si>
  <si>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</si>
  <si>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</si>
  <si>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</si>
  <si>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</si>
  <si>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</si>
  <si>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</si>
  <si>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</si>
  <si>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</si>
  <si>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</si>
  <si>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</si>
  <si>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</si>
  <si>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</si>
  <si>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</si>
  <si>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</si>
  <si>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</si>
  <si>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</si>
  <si>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</si>
  <si>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</si>
  <si>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</si>
  <si>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</si>
  <si>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</si>
  <si>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</si>
  <si>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</si>
  <si>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</si>
  <si>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</si>
  <si>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</si>
  <si>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</si>
  <si>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</si>
  <si>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</si>
  <si>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</si>
  <si>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</si>
  <si>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</si>
  <si>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</si>
  <si>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</si>
  <si>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</si>
  <si>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</si>
  <si>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</si>
  <si>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</si>
  <si>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</si>
  <si>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</si>
  <si>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</si>
  <si>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</si>
  <si>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</si>
  <si>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</si>
  <si>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</si>
  <si>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</si>
  <si>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</si>
  <si>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</si>
  <si>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</si>
  <si>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</si>
  <si>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</si>
  <si>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</si>
  <si>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</si>
  <si>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</si>
  <si>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</si>
  <si>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</si>
  <si>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</si>
  <si>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</si>
  <si>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</si>
  <si>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</si>
  <si>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</si>
  <si>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</si>
  <si>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</si>
  <si>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</si>
  <si>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</si>
  <si>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</si>
  <si>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</si>
  <si>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</si>
  <si>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</si>
  <si>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</si>
  <si>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</si>
  <si>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</si>
  <si>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</si>
  <si>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</si>
  <si>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</si>
  <si>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</si>
  <si>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</si>
  <si>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</si>
  <si>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</si>
  <si>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</si>
  <si>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</si>
  <si>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</si>
  <si>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</si>
  <si>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</si>
  <si>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</si>
  <si>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</si>
  <si>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</si>
  <si>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</si>
  <si>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</si>
  <si>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</si>
  <si>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</si>
  <si>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</si>
  <si>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</si>
  <si>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</si>
  <si>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</si>
  <si>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</si>
  <si>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</si>
  <si>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</si>
  <si>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</si>
  <si>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</si>
  <si>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</si>
  <si>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</si>
  <si>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</si>
  <si>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</si>
  <si>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</si>
  <si>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</si>
  <si>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</si>
  <si>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</si>
  <si>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</si>
  <si>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</si>
  <si>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</si>
  <si>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</si>
  <si>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</si>
  <si>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</si>
  <si>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</si>
  <si>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</si>
  <si>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</si>
  <si>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</si>
  <si>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</si>
  <si>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</si>
  <si>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</si>
  <si>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</si>
  <si>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</si>
  <si>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</si>
  <si>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</si>
  <si>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</si>
  <si>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</si>
  <si>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</si>
  <si>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</si>
  <si>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</si>
  <si>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</si>
  <si>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</si>
  <si>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</si>
  <si>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</si>
  <si>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</si>
  <si>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</si>
  <si>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</si>
  <si>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</si>
  <si>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</si>
  <si>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</si>
  <si>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</si>
  <si>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</si>
  <si>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</si>
  <si>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</si>
  <si>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</si>
  <si>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</si>
  <si>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</si>
  <si>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</si>
  <si>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</si>
  <si>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</si>
  <si>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</si>
  <si>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</si>
  <si>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</si>
  <si>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</si>
  <si>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</si>
  <si>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</si>
  <si>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</si>
  <si>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</si>
  <si>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</si>
  <si>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</si>
  <si>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</si>
  <si>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</si>
  <si>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</si>
  <si>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</si>
  <si>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</si>
  <si>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</si>
  <si>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</si>
  <si>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</si>
  <si>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</si>
  <si>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</si>
  <si>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</si>
  <si>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</si>
  <si>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</si>
  <si>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</si>
  <si>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</si>
  <si>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</si>
  <si>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</si>
  <si>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</si>
  <si>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</si>
  <si>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</si>
  <si>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</si>
  <si>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</si>
  <si>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</si>
  <si>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</si>
  <si>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</si>
  <si>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</si>
  <si>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</si>
  <si>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</si>
  <si>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</si>
  <si>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</si>
  <si>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</si>
  <si>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</si>
  <si>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</si>
  <si>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</si>
  <si>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</si>
  <si>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</si>
  <si>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</si>
  <si>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</si>
  <si>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</si>
  <si>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</si>
  <si>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</si>
  <si>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</si>
  <si>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</si>
  <si>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</si>
  <si>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</si>
  <si>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</si>
  <si>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</si>
  <si>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</si>
  <si>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</si>
  <si>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</si>
  <si>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</si>
  <si>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</si>
  <si>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</si>
  <si>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</si>
  <si>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</si>
  <si>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</si>
  <si>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</si>
  <si>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</si>
  <si>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</si>
  <si>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</si>
  <si>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</si>
  <si>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</si>
  <si>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</si>
  <si>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</si>
  <si>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</si>
  <si>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</si>
  <si>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</si>
  <si>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</si>
  <si>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</si>
  <si>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</si>
  <si>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</si>
  <si>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</si>
  <si>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</si>
  <si>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</si>
  <si>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</si>
  <si>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</si>
  <si>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</si>
  <si>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</si>
  <si>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</si>
  <si>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</si>
  <si>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</si>
  <si>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</si>
  <si>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</si>
  <si>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</si>
  <si>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</si>
  <si>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</si>
  <si>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</si>
  <si>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</si>
  <si>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</si>
  <si>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</si>
  <si>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</si>
  <si>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</si>
  <si>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</si>
  <si>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</si>
  <si>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</si>
  <si>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</si>
  <si>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</si>
  <si>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</si>
  <si>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</si>
  <si>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</si>
  <si>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</si>
  <si>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</si>
  <si>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</si>
  <si>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</si>
  <si>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</si>
  <si>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</si>
  <si>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</si>
  <si>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</si>
  <si>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</si>
  <si>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</si>
  <si>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</si>
  <si>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</si>
  <si>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</si>
  <si>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</si>
  <si>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</si>
  <si>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</si>
  <si>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</si>
  <si>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</si>
  <si>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</si>
  <si>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</si>
  <si>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</si>
  <si>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</si>
  <si>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</si>
  <si>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</si>
  <si>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</si>
  <si>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</si>
  <si>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</si>
  <si>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</si>
  <si>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</si>
  <si>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</si>
  <si>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</si>
  <si>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</si>
  <si>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</si>
  <si>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</si>
  <si>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</si>
  <si>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</si>
  <si>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</si>
  <si>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</si>
  <si>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</si>
  <si>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</si>
  <si>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</si>
  <si>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</si>
  <si>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</si>
  <si>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</si>
  <si>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</si>
  <si>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</si>
  <si>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</si>
  <si>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</si>
  <si>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</si>
  <si>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</si>
  <si>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</si>
  <si>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</si>
  <si>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</si>
  <si>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</si>
  <si>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</si>
  <si>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</si>
  <si>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</si>
  <si>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</si>
  <si>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</si>
  <si>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</si>
  <si>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</si>
  <si>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</si>
  <si>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</si>
  <si>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</si>
  <si>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</si>
  <si>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</si>
  <si>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</si>
  <si>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</si>
  <si>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</si>
  <si>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</si>
  <si>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</si>
  <si>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</si>
  <si>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</si>
  <si>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</si>
  <si>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</si>
  <si>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</si>
  <si>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</si>
  <si>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</si>
  <si>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</si>
  <si>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</si>
  <si>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</si>
  <si>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</si>
  <si>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</si>
  <si>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</si>
  <si>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</si>
  <si>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</si>
  <si>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</si>
  <si>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</si>
  <si>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</si>
  <si>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</si>
  <si>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</si>
  <si>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</si>
  <si>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</si>
  <si>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</si>
  <si>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</si>
  <si>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</si>
  <si>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</si>
  <si>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</si>
  <si>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</si>
  <si>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</si>
  <si>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</si>
  <si>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</si>
  <si>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</si>
  <si>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</si>
  <si>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</si>
  <si>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</si>
  <si>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</si>
  <si>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</si>
  <si>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</si>
  <si>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</si>
  <si>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</si>
  <si>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</si>
  <si>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</si>
  <si>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</si>
  <si>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</si>
  <si>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</si>
  <si>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</si>
  <si>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</si>
  <si>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</si>
  <si>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</si>
  <si>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</si>
  <si>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</si>
  <si>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</si>
  <si>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</si>
  <si>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</si>
  <si>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</si>
  <si>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</si>
  <si>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</si>
  <si>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</si>
  <si>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</si>
  <si>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</si>
  <si>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</si>
  <si>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</si>
  <si>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</si>
  <si>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</si>
  <si>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</si>
  <si>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</si>
  <si>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</si>
  <si>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</si>
  <si>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</si>
  <si>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</si>
  <si>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</si>
  <si>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</si>
  <si>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</si>
  <si>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</si>
  <si>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</si>
  <si>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</si>
  <si>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</si>
  <si>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</si>
  <si>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</si>
  <si>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</si>
  <si>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</si>
  <si>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</si>
  <si>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</si>
  <si>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</si>
  <si>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</si>
  <si>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</si>
  <si>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</si>
  <si>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</si>
  <si>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</si>
  <si>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</si>
  <si>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</si>
  <si>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</si>
  <si>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</si>
  <si>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</si>
  <si>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</si>
  <si>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</si>
  <si>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</si>
  <si>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</si>
  <si>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</si>
  <si>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</si>
  <si>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</si>
  <si>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</si>
  <si>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</si>
  <si>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</si>
  <si>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</si>
  <si>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</si>
  <si>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</si>
  <si>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</si>
  <si>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</si>
  <si>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</si>
  <si>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</si>
  <si>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</si>
  <si>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</si>
  <si>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</si>
  <si>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</si>
  <si>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</si>
  <si>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</si>
  <si>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</si>
  <si>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</si>
  <si>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</si>
  <si>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</si>
  <si>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</si>
  <si>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</si>
  <si>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</si>
  <si>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</si>
  <si>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</si>
  <si>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</si>
  <si>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</si>
  <si>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</si>
  <si>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</si>
  <si>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</si>
  <si>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</si>
  <si>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</si>
  <si>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</si>
  <si>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</si>
  <si>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</si>
  <si>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</si>
  <si>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</si>
  <si>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</si>
  <si>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</si>
  <si>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</si>
  <si>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</si>
  <si>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</si>
  <si>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</si>
  <si>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</si>
  <si>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</si>
  <si>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</si>
  <si>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</si>
  <si>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</si>
  <si>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</si>
  <si>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</si>
  <si>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</si>
  <si>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</si>
  <si>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</si>
  <si>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</si>
  <si>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</si>
  <si>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</si>
  <si>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</si>
  <si>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</si>
  <si>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</si>
  <si>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</si>
  <si>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</si>
  <si>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</si>
  <si>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</si>
  <si>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</si>
  <si>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</si>
  <si>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</si>
  <si>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</si>
  <si>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</si>
  <si>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</si>
  <si>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</si>
  <si>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</si>
  <si>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</si>
  <si>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</si>
  <si>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</si>
  <si>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</si>
  <si>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</si>
  <si>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</si>
  <si>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</si>
  <si>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</si>
  <si>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</si>
  <si>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</si>
  <si>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</si>
  <si>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</si>
  <si>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</si>
  <si>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</si>
  <si>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</si>
  <si>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</si>
  <si>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</si>
  <si>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</si>
  <si>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</si>
  <si>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</si>
  <si>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</si>
  <si>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</si>
  <si>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</si>
  <si>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</si>
  <si>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</si>
  <si>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</si>
  <si>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</si>
  <si>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</si>
  <si>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</si>
  <si>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</si>
  <si>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</si>
  <si>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</si>
  <si>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</si>
  <si>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</si>
  <si>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</si>
  <si>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</si>
  <si>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</si>
  <si>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</si>
  <si>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</si>
  <si>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</si>
  <si>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</si>
  <si>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</si>
  <si>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</si>
  <si>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</si>
  <si>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</si>
  <si>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</si>
  <si>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</si>
  <si>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</si>
  <si>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</si>
  <si>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</si>
  <si>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</si>
  <si>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</si>
  <si>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</si>
  <si>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</si>
  <si>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</si>
  <si>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</si>
  <si>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</si>
  <si>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</si>
  <si>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</si>
  <si>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</si>
  <si>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</si>
  <si>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</si>
  <si>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</si>
  <si>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</si>
  <si>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</si>
  <si>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</si>
  <si>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</si>
  <si>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</si>
  <si>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</si>
  <si>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</si>
  <si>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</si>
  <si>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</si>
  <si>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</si>
  <si>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</si>
  <si>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</si>
  <si>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</si>
  <si>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</si>
  <si>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</si>
  <si>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</si>
  <si>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</si>
  <si>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</si>
  <si>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</si>
  <si>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</si>
  <si>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</si>
  <si>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</si>
  <si>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</si>
  <si>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</si>
  <si>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</si>
  <si>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</si>
  <si>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</si>
  <si>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</si>
  <si>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</si>
  <si>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</si>
  <si>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</si>
  <si>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</si>
  <si>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</si>
  <si>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</si>
  <si>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</si>
  <si>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</si>
  <si>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</si>
  <si>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</si>
  <si>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</si>
  <si>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</si>
  <si>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</si>
  <si>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</si>
  <si>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</si>
  <si>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</si>
  <si>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</si>
  <si>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</si>
  <si>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</si>
  <si>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</si>
  <si>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</si>
  <si>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</si>
  <si>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</si>
  <si>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</si>
  <si>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</si>
  <si>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</si>
  <si>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</si>
  <si>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</si>
  <si>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</si>
  <si>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</si>
  <si>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</si>
  <si>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</si>
  <si>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</si>
  <si>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</si>
  <si>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</si>
  <si>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</si>
  <si>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</si>
  <si>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</si>
  <si>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</si>
  <si>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</si>
  <si>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</si>
  <si>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</si>
  <si>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</si>
  <si>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</si>
  <si>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</si>
  <si>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</si>
  <si>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</si>
  <si>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</si>
  <si>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</si>
  <si>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</si>
  <si>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</si>
  <si>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</si>
  <si>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</si>
  <si>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</si>
  <si>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</si>
  <si>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</si>
  <si>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</si>
  <si>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</si>
  <si>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</si>
  <si>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</si>
  <si>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</si>
  <si>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</si>
  <si>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</si>
  <si>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</si>
  <si>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</si>
  <si>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</si>
  <si>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</si>
  <si>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</si>
  <si>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</si>
  <si>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</si>
  <si>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</si>
  <si>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</si>
  <si>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</si>
  <si>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</si>
  <si>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</si>
  <si>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</si>
  <si>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</si>
  <si>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</si>
  <si>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</si>
  <si>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</si>
  <si>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</si>
  <si>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</si>
  <si>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</si>
  <si>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</si>
  <si>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</si>
  <si>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</si>
  <si>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</si>
  <si>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</si>
  <si>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</si>
  <si>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</si>
  <si>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</si>
  <si>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</si>
  <si>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</si>
  <si>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</si>
  <si>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</si>
  <si>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</si>
  <si>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</si>
  <si>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</si>
  <si>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</si>
  <si>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</si>
  <si>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</si>
  <si>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</si>
  <si>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</si>
  <si>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</si>
  <si>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</si>
  <si>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</si>
  <si>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</si>
  <si>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</si>
  <si>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</si>
  <si>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</si>
  <si>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</si>
  <si>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</si>
  <si>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</si>
  <si>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</si>
  <si>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</si>
  <si>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</si>
  <si>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</si>
  <si>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</si>
  <si>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</si>
  <si>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</si>
  <si>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</si>
  <si>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</si>
  <si>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</si>
  <si>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</si>
  <si>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</si>
  <si>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</si>
  <si>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</si>
  <si>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</si>
  <si>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</si>
  <si>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</si>
  <si>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</si>
  <si>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</si>
  <si>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</si>
  <si>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</si>
  <si>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</si>
  <si>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</si>
  <si>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</si>
  <si>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</si>
  <si>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</si>
  <si>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</si>
  <si>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</si>
  <si>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</si>
  <si>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</si>
  <si>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</si>
  <si>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</si>
  <si>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</si>
  <si>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</si>
  <si>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</si>
  <si>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</si>
  <si>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</si>
  <si>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</si>
  <si>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</si>
  <si>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</si>
  <si>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</si>
  <si>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</si>
  <si>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</si>
  <si>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</si>
  <si>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</si>
  <si>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</si>
  <si>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</si>
  <si>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</si>
  <si>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</si>
  <si>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</si>
  <si>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</si>
  <si>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</si>
  <si>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</si>
  <si>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</si>
  <si>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</si>
  <si>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</si>
  <si>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</si>
  <si>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</si>
  <si>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</si>
  <si>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</si>
  <si>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</si>
  <si>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</si>
  <si>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</si>
  <si>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</si>
  <si>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</si>
  <si>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</si>
  <si>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</si>
  <si>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</si>
  <si>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</si>
  <si>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</si>
  <si>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</si>
  <si>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</si>
  <si>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</si>
  <si>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</si>
  <si>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</si>
  <si>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</si>
  <si>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</si>
  <si>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</si>
  <si>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</si>
  <si>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</si>
  <si>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</si>
  <si>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</si>
  <si>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</si>
  <si>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</si>
  <si>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</si>
  <si>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</si>
  <si>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</si>
  <si>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</si>
  <si>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</si>
  <si>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</si>
  <si>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</si>
  <si>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</si>
  <si>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</si>
  <si>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</si>
  <si>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</si>
  <si>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</si>
  <si>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</si>
  <si>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</si>
  <si>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</si>
  <si>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</si>
  <si>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</si>
  <si>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</si>
  <si>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</si>
  <si>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</si>
  <si>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</si>
  <si>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</si>
  <si>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</si>
  <si>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</si>
  <si>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</si>
  <si>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</si>
  <si>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</si>
  <si>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</si>
  <si>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</si>
  <si>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</si>
  <si>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</si>
  <si>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</si>
  <si>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</si>
  <si>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</si>
  <si>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</si>
  <si>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</si>
  <si>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</si>
  <si>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</si>
  <si>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</si>
  <si>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</si>
  <si>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</si>
  <si>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</si>
  <si>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</si>
  <si>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</si>
  <si>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</si>
  <si>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</si>
  <si>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</si>
  <si>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</si>
  <si>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</si>
  <si>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</si>
  <si>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</si>
  <si>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</si>
  <si>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</si>
  <si>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</si>
  <si>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</si>
  <si>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</si>
  <si>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</si>
  <si>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</si>
  <si>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</si>
  <si>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</si>
  <si>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</si>
  <si>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</si>
  <si>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</si>
  <si>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</si>
  <si>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</si>
  <si>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</si>
  <si>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</si>
  <si>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</si>
  <si>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</si>
  <si>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</si>
  <si>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</si>
  <si>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</si>
  <si>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</si>
  <si>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</si>
  <si>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</si>
  <si>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</si>
  <si>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</si>
  <si>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</si>
  <si>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</si>
  <si>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</si>
  <si>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</si>
  <si>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</si>
  <si>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</si>
  <si>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</si>
  <si>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</si>
  <si>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</si>
  <si>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</si>
  <si>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</si>
  <si>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</si>
  <si>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</si>
  <si>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</si>
  <si>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</si>
  <si>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</si>
  <si>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</si>
  <si>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</si>
  <si>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</si>
  <si>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</si>
  <si>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</si>
  <si>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</si>
  <si>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</si>
  <si>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</si>
  <si>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</si>
  <si>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</si>
  <si>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</si>
  <si>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</si>
  <si>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</si>
  <si>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</si>
  <si>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</si>
  <si>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</si>
  <si>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</si>
  <si>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</si>
  <si>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</si>
  <si>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</si>
  <si>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</si>
  <si>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</si>
  <si>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</si>
  <si>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</si>
  <si>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</si>
  <si>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</si>
  <si>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</si>
  <si>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</si>
  <si>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</si>
  <si>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</si>
  <si>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</si>
  <si>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</si>
  <si>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</si>
  <si>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</si>
  <si>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</si>
  <si>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</si>
  <si>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</si>
  <si>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</si>
  <si>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</si>
  <si>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</si>
  <si>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</si>
  <si>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</si>
  <si>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</si>
  <si>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</si>
  <si>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</si>
  <si>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</si>
  <si>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</si>
  <si>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</si>
  <si>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</si>
  <si>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</si>
  <si>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</si>
  <si>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</si>
  <si>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</si>
  <si>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</si>
  <si>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</si>
  <si>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</si>
  <si>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</si>
  <si>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</si>
  <si>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</si>
  <si>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</si>
  <si>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</si>
  <si>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</si>
  <si>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</si>
  <si>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</si>
  <si>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</si>
  <si>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</si>
  <si>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</si>
  <si>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</si>
  <si>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</si>
  <si>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</si>
  <si>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</si>
  <si>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</si>
  <si>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</si>
  <si>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</si>
  <si>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</si>
  <si>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</si>
  <si>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</si>
  <si>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</si>
  <si>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</si>
  <si>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</si>
  <si>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</si>
  <si>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</si>
  <si>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</si>
  <si>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</si>
  <si>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</si>
  <si>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</si>
  <si>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</si>
  <si>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</si>
  <si>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</si>
  <si>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</si>
  <si>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</si>
  <si>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</si>
  <si>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</si>
  <si>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</si>
  <si>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</si>
  <si>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</si>
  <si>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</si>
  <si>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</si>
  <si>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</si>
  <si>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</si>
  <si>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</si>
  <si>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</si>
  <si>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</si>
  <si>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</si>
  <si>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</si>
  <si>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</si>
  <si>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</si>
  <si>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</si>
  <si>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</si>
  <si>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</si>
  <si>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</si>
  <si>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</si>
  <si>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</si>
  <si>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</si>
  <si>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</si>
  <si>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</si>
  <si>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</si>
  <si>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</si>
  <si>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</si>
  <si>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</si>
  <si>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</si>
  <si>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</si>
  <si>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</si>
  <si>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</si>
  <si>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</si>
  <si>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</si>
  <si>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</si>
  <si>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</si>
  <si>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</si>
  <si>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</si>
  <si>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</si>
  <si>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</si>
  <si>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</si>
  <si>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</si>
  <si>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</si>
  <si>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</si>
  <si>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</si>
  <si>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</si>
  <si>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</si>
  <si>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</si>
  <si>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</si>
  <si>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</si>
  <si>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</si>
  <si>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</si>
  <si>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</si>
  <si>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</si>
  <si>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</si>
  <si>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</si>
  <si>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</si>
  <si>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</si>
  <si>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</si>
  <si>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</si>
  <si>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</si>
  <si>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</si>
  <si>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</si>
  <si>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</si>
  <si>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</si>
  <si>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</si>
  <si>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</si>
  <si>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</si>
  <si>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</si>
  <si>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</si>
  <si>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</si>
  <si>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</si>
  <si>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</si>
  <si>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</si>
  <si>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</si>
  <si>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</si>
  <si>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</si>
  <si>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</si>
  <si>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</si>
  <si>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</si>
  <si>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</si>
  <si>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</si>
  <si>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</si>
  <si>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</si>
  <si>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</si>
  <si>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</si>
  <si>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</si>
  <si>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</si>
  <si>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</si>
  <si>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</si>
  <si>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</si>
  <si>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</si>
  <si>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</si>
  <si>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</si>
  <si>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</si>
  <si>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</si>
  <si>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</si>
  <si>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</si>
  <si>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</si>
  <si>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</si>
  <si>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</si>
  <si>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</si>
  <si>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</si>
  <si>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</si>
  <si>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</si>
  <si>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</si>
  <si>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</si>
  <si>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</si>
  <si>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</si>
  <si>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</si>
  <si>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</si>
  <si>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</si>
  <si>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</si>
  <si>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</si>
  <si>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</si>
  <si>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</si>
  <si>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</si>
  <si>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</si>
  <si>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</si>
  <si>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</si>
  <si>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</si>
  <si>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</si>
  <si>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</si>
  <si>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</si>
  <si>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</si>
  <si>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</si>
  <si>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</si>
  <si>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</si>
  <si>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</si>
  <si>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</si>
  <si>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</si>
  <si>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</si>
  <si>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</si>
  <si>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</si>
  <si>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</si>
  <si>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</si>
  <si>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</si>
  <si>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</si>
  <si>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</si>
  <si>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</si>
  <si>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</si>
  <si>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</si>
  <si>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</si>
  <si>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</si>
  <si>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</si>
  <si>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</si>
  <si>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</si>
  <si>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</si>
  <si>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</si>
  <si>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</si>
  <si>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</si>
  <si>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</si>
  <si>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</si>
  <si>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</si>
  <si>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</si>
  <si>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</si>
  <si>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</si>
  <si>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</si>
  <si>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</si>
  <si>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</si>
  <si>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</si>
  <si>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</si>
  <si>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</si>
  <si>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</si>
  <si>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</si>
  <si>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</si>
  <si>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</si>
  <si>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</si>
  <si>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</si>
  <si>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</si>
  <si>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</si>
  <si>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</si>
  <si>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</si>
  <si>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</si>
  <si>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</si>
  <si>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</si>
  <si>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</si>
  <si>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</si>
  <si>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</si>
  <si>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</si>
  <si>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</si>
  <si>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</si>
  <si>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</si>
  <si>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</si>
  <si>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</si>
  <si>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</si>
  <si>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</si>
  <si>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</si>
  <si>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</si>
  <si>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</si>
  <si>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</si>
  <si>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</si>
  <si>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</si>
  <si>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</si>
  <si>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</si>
  <si>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</si>
  <si>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</si>
  <si>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</si>
  <si>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</si>
  <si>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</si>
  <si>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</si>
  <si>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</si>
  <si>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</si>
  <si>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</si>
  <si>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</si>
  <si>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</si>
  <si>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</si>
  <si>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</si>
  <si>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</si>
  <si>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</si>
  <si>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</si>
  <si>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</si>
  <si>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</si>
  <si>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</si>
  <si>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</si>
  <si>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</si>
  <si>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</si>
  <si>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</si>
  <si>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</si>
  <si>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</si>
  <si>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</si>
  <si>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</si>
  <si>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</si>
  <si>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</si>
  <si>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</si>
  <si>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</si>
  <si>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</si>
  <si>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</si>
  <si>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</si>
  <si>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</si>
  <si>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</si>
  <si>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</si>
  <si>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</si>
  <si>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</si>
  <si>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</si>
  <si>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</si>
  <si>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</si>
  <si>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</si>
  <si>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</si>
  <si>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</si>
  <si>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</si>
  <si>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</si>
  <si>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</si>
  <si>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</si>
  <si>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</si>
  <si>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</si>
  <si>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</si>
  <si>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</si>
  <si>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</si>
  <si>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</si>
  <si>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</si>
  <si>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</si>
  <si>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</si>
  <si>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</si>
  <si>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</si>
  <si>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</si>
  <si>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</si>
  <si>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</si>
  <si>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</si>
  <si>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</si>
  <si>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</si>
  <si>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</si>
  <si>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</si>
  <si>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</si>
  <si>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</si>
  <si>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</si>
  <si>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</si>
  <si>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</si>
  <si>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</si>
  <si>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</si>
  <si>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</si>
  <si>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</si>
  <si>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</si>
  <si>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</si>
  <si>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</si>
  <si>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</si>
  <si>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</si>
  <si>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</si>
  <si>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</si>
  <si>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</si>
  <si>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</si>
  <si>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</si>
  <si>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</si>
  <si>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</si>
  <si>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</si>
  <si>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</si>
  <si>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</si>
  <si>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</si>
  <si>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</si>
  <si>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</si>
  <si>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</si>
  <si>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</si>
  <si>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</si>
  <si>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</si>
  <si>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</si>
  <si>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</si>
  <si>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</si>
  <si>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</si>
  <si>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</si>
  <si>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</si>
  <si>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</si>
  <si>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</si>
  <si>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</si>
  <si>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</si>
  <si>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</si>
  <si>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</si>
  <si>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</si>
  <si>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</si>
  <si>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</si>
  <si>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</si>
  <si>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</si>
  <si>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</si>
  <si>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</si>
  <si>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</si>
  <si>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</si>
  <si>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</si>
  <si>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</si>
  <si>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</si>
  <si>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</si>
  <si>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</si>
  <si>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</si>
  <si>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</si>
  <si>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</si>
  <si>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</si>
  <si>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</si>
  <si>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</si>
  <si>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</si>
  <si>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</si>
  <si>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</si>
  <si>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</si>
  <si>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</si>
  <si>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</si>
  <si>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</si>
  <si>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</si>
  <si>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</si>
  <si>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</si>
  <si>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</si>
  <si>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</si>
  <si>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</si>
  <si>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</si>
  <si>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</si>
  <si>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</si>
  <si>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</si>
  <si>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</si>
  <si>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</si>
  <si>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</si>
  <si>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</si>
  <si>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</si>
  <si>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</si>
  <si>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</si>
  <si>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</si>
  <si>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</si>
  <si>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</si>
  <si>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</si>
  <si>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</si>
  <si>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</si>
  <si>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</si>
  <si>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</si>
  <si>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</si>
  <si>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</si>
  <si>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</si>
  <si>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</si>
  <si>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</si>
  <si>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</si>
  <si>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</si>
  <si>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</si>
  <si>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</si>
  <si>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</si>
  <si>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</si>
  <si>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</si>
  <si>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</si>
  <si>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</si>
  <si>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</si>
  <si>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</si>
  <si>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</si>
  <si>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</si>
  <si>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</si>
  <si>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</si>
  <si>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</si>
  <si>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</si>
  <si>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</si>
  <si>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</si>
  <si>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</si>
  <si>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</si>
  <si>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</si>
  <si>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</si>
  <si>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</si>
  <si>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</si>
  <si>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</si>
  <si>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</si>
  <si>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</si>
  <si>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</si>
  <si>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</si>
  <si>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</si>
  <si>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</si>
  <si>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</si>
  <si>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</si>
  <si>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</si>
  <si>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</si>
  <si>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</si>
  <si>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</si>
  <si>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</si>
  <si>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</si>
  <si>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</si>
  <si>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</si>
  <si>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</si>
  <si>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</si>
  <si>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</si>
  <si>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</si>
  <si>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</si>
  <si>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</si>
  <si>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</si>
  <si>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</si>
  <si>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</si>
  <si>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</si>
  <si>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</si>
  <si>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</si>
  <si>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</si>
  <si>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</si>
  <si>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</si>
  <si>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</si>
  <si>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</si>
  <si>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</si>
  <si>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</si>
  <si>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</si>
  <si>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</si>
  <si>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</si>
  <si>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</si>
  <si>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</si>
  <si>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</si>
  <si>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</si>
  <si>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</si>
  <si>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</si>
  <si>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</si>
  <si>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</si>
  <si>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</si>
  <si>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</si>
  <si>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</si>
  <si>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</si>
  <si>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</si>
  <si>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</si>
  <si>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</si>
  <si>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</si>
  <si>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</si>
  <si>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</si>
  <si>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</si>
  <si>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</si>
  <si>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</si>
  <si>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</si>
  <si>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</si>
  <si>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</si>
  <si>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</si>
  <si>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</si>
  <si>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</si>
  <si>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</si>
  <si>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</si>
  <si>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</si>
  <si>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</si>
  <si>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</si>
  <si>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</si>
  <si>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</si>
  <si>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</si>
  <si>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</si>
  <si>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</si>
  <si>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</si>
  <si>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</si>
  <si>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</si>
  <si>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</si>
  <si>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</si>
  <si>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</si>
  <si>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</si>
  <si>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</si>
  <si>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</si>
  <si>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</si>
  <si>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</si>
  <si>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</si>
  <si>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</si>
  <si>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</si>
  <si>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</si>
  <si>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</si>
  <si>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</si>
  <si>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</si>
  <si>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</si>
  <si>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</si>
  <si>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</si>
  <si>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</si>
  <si>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</si>
  <si>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</si>
  <si>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</si>
  <si>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</si>
  <si>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</si>
  <si>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</si>
  <si>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</si>
  <si>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</si>
  <si>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</si>
  <si>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</si>
  <si>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</si>
  <si>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</si>
  <si>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</si>
  <si>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</si>
  <si>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</si>
  <si>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</si>
  <si>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</si>
  <si>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</si>
  <si>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</si>
  <si>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</si>
  <si>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</si>
  <si>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</si>
  <si>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</si>
  <si>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</si>
  <si>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</si>
  <si>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</si>
  <si>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</si>
  <si>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</si>
  <si>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</si>
  <si>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</si>
  <si>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</si>
  <si>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</si>
  <si>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</si>
  <si>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</si>
  <si>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</si>
  <si>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</si>
  <si>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</si>
  <si>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</si>
  <si>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</si>
  <si>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</si>
  <si>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</si>
  <si>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</si>
  <si>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</si>
  <si>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</si>
  <si>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</si>
  <si>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</si>
  <si>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</si>
  <si>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</si>
  <si>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</si>
  <si>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</si>
  <si>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</si>
  <si>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</si>
  <si>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</si>
  <si>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</si>
  <si>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</si>
  <si>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</si>
  <si>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</si>
  <si>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</si>
  <si>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</si>
  <si>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</si>
  <si>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</si>
  <si>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</si>
  <si>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</si>
  <si>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</si>
  <si>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</si>
  <si>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</si>
  <si>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</si>
  <si>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</si>
  <si>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</si>
  <si>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</si>
  <si>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</si>
  <si>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</si>
  <si>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</si>
  <si>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</si>
  <si>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</si>
  <si>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</si>
  <si>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</si>
  <si>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</si>
  <si>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</si>
  <si>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</si>
  <si>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</si>
  <si>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</si>
  <si>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</si>
  <si>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</si>
  <si>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</si>
  <si>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</si>
  <si>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</si>
  <si>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</si>
  <si>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</si>
  <si>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</si>
  <si>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</si>
  <si>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</si>
  <si>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</si>
  <si>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</si>
  <si>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</si>
  <si>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</si>
  <si>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</si>
  <si>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</si>
  <si>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</si>
  <si>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</si>
  <si>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</si>
  <si>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</si>
  <si>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</si>
  <si>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</si>
  <si>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</si>
  <si>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</si>
  <si>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</si>
  <si>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</si>
  <si>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</si>
  <si>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</si>
  <si>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</si>
  <si>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</si>
  <si>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</si>
  <si>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</si>
  <si>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</si>
  <si>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</si>
  <si>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</si>
  <si>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</si>
  <si>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</si>
  <si>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</si>
  <si>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</si>
  <si>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</si>
  <si>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</si>
  <si>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</si>
  <si>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</si>
  <si>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</si>
  <si>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</si>
  <si>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</si>
  <si>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</si>
  <si>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</si>
  <si>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</si>
  <si>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</si>
  <si>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</si>
  <si>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</si>
  <si>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</si>
  <si>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</si>
  <si>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</si>
  <si>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</si>
  <si>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</si>
  <si>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</si>
  <si>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</si>
  <si>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</si>
  <si>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</si>
  <si>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</si>
  <si>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</si>
  <si>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</si>
  <si>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</si>
  <si>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</si>
  <si>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</si>
  <si>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</si>
  <si>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</si>
  <si>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</si>
  <si>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</si>
  <si>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</si>
  <si>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</si>
  <si>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</si>
  <si>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</si>
  <si>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</si>
  <si>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</si>
  <si>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</si>
  <si>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</si>
  <si>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</si>
  <si>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</si>
  <si>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</si>
  <si>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</si>
  <si>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</si>
  <si>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</si>
  <si>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</si>
  <si>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</si>
  <si>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</si>
  <si>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</si>
  <si>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</si>
  <si>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</si>
  <si>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</si>
  <si>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</si>
  <si>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</si>
  <si>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</si>
  <si>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</si>
  <si>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</si>
  <si>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</si>
  <si>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</si>
  <si>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</si>
  <si>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</si>
  <si>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</si>
  <si>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</si>
  <si>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</si>
  <si>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</si>
  <si>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</si>
  <si>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</si>
  <si>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</si>
  <si>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</si>
  <si>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</si>
  <si>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</si>
  <si>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</si>
  <si>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</si>
  <si>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</si>
  <si>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</si>
  <si>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</si>
  <si>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</si>
  <si>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</si>
  <si>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</si>
  <si>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</si>
  <si>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</si>
  <si>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</si>
  <si>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</si>
  <si>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</si>
  <si>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</si>
  <si>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</si>
  <si>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</si>
  <si>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</si>
  <si>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</si>
  <si>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</si>
  <si>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</si>
  <si>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</si>
  <si>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</si>
  <si>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</si>
  <si>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</si>
  <si>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</si>
  <si>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</si>
  <si>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</si>
  <si>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</si>
  <si>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</si>
  <si>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</si>
  <si>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</si>
  <si>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</si>
  <si>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</si>
  <si>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</si>
  <si>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</si>
  <si>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</si>
  <si>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</si>
  <si>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</si>
  <si>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</si>
  <si>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</si>
  <si>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</si>
  <si>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</si>
  <si>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</si>
  <si>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</si>
  <si>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</si>
  <si>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</si>
  <si>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</si>
  <si>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</si>
  <si>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</si>
  <si>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</si>
  <si>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</si>
  <si>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</si>
  <si>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</si>
  <si>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</si>
  <si>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</si>
  <si>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</si>
  <si>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</si>
  <si>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</si>
  <si>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</si>
  <si>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</si>
  <si>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</si>
  <si>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</si>
  <si>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</si>
  <si>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</si>
  <si>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</si>
  <si>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</si>
  <si>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</si>
  <si>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</si>
  <si>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</si>
  <si>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</si>
  <si>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</si>
  <si>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</si>
  <si>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</si>
  <si>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</si>
  <si>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</si>
  <si>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</si>
  <si>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</si>
  <si>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</si>
  <si>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</si>
  <si>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</si>
  <si>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</si>
  <si>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</si>
  <si>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</si>
  <si>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</si>
  <si>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</si>
  <si>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</si>
  <si>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</si>
  <si>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</si>
  <si>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</si>
  <si>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</si>
  <si>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</si>
  <si>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</si>
  <si>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</si>
  <si>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</si>
  <si>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</si>
  <si>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</si>
  <si>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</si>
  <si>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</si>
  <si>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</si>
  <si>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</si>
  <si>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</si>
  <si>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</si>
  <si>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</si>
  <si>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</si>
  <si>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</si>
  <si>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</si>
  <si>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</si>
  <si>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</si>
  <si>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</si>
  <si>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</si>
  <si>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</si>
  <si>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</si>
  <si>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</si>
  <si>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</si>
  <si>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</si>
  <si>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</si>
  <si>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</si>
  <si>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</si>
  <si>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</si>
  <si>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</si>
  <si>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</si>
  <si>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</si>
  <si>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</si>
  <si>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</si>
  <si>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</si>
  <si>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</si>
  <si>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</si>
  <si>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</si>
  <si>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</si>
  <si>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</si>
  <si>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</si>
  <si>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</si>
  <si>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</si>
  <si>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</si>
  <si>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</si>
  <si>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</si>
  <si>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</si>
  <si>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</si>
  <si>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</si>
  <si>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</si>
  <si>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</si>
  <si>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</si>
  <si>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</si>
  <si>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</si>
  <si>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</si>
  <si>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</si>
  <si>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</si>
  <si>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</si>
  <si>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</si>
  <si>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</si>
  <si>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</si>
  <si>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</si>
  <si>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</si>
  <si>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</si>
  <si>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</si>
  <si>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</si>
  <si>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</si>
  <si>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</si>
  <si>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</si>
  <si>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</si>
  <si>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</si>
  <si>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</si>
  <si>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</si>
  <si>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</si>
  <si>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</si>
  <si>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</si>
  <si>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</si>
  <si>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</si>
  <si>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</si>
  <si>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</si>
  <si>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</si>
  <si>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</si>
  <si>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</si>
  <si>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</si>
  <si>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</si>
  <si>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</si>
  <si>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</si>
  <si>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</si>
  <si>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</si>
  <si>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</si>
  <si>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</si>
  <si>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</si>
  <si>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</si>
  <si>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</si>
  <si>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</si>
  <si>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</si>
  <si>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</si>
  <si>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</si>
  <si>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</si>
  <si>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</si>
  <si>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</si>
  <si>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</si>
  <si>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</si>
  <si>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</si>
  <si>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</si>
  <si>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</si>
  <si>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</si>
  <si>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</si>
  <si>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</si>
  <si>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</si>
  <si>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</si>
  <si>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</si>
  <si>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</si>
  <si>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</si>
  <si>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</si>
  <si>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</si>
  <si>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</si>
  <si>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</si>
  <si>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</si>
  <si>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</si>
  <si>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</si>
  <si>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</si>
  <si>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</si>
  <si>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</si>
  <si>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</si>
  <si>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</si>
  <si>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</si>
  <si>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</si>
  <si>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</si>
  <si>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</si>
  <si>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</si>
  <si>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</si>
  <si>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</si>
  <si>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</si>
  <si>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</si>
  <si>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</si>
  <si>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</si>
  <si>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</si>
  <si>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</si>
  <si>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</si>
  <si>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</si>
  <si>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</si>
  <si>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</si>
  <si>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</si>
  <si>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</si>
  <si>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</si>
  <si>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</si>
  <si>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</si>
  <si>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</si>
  <si>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</si>
  <si>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</si>
  <si>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</si>
  <si>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</si>
  <si>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</si>
  <si>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</si>
  <si>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</si>
  <si>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</si>
  <si>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</si>
  <si>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</si>
  <si>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</si>
  <si>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</si>
  <si>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</si>
  <si>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</si>
  <si>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</si>
  <si>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</si>
  <si>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</si>
  <si>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</si>
  <si>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</si>
  <si>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</si>
  <si>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</si>
  <si>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</si>
  <si>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</si>
  <si>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</si>
  <si>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</si>
  <si>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</si>
  <si>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</si>
  <si>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</si>
  <si>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</si>
  <si>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</si>
  <si>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</si>
  <si>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</si>
  <si>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</si>
  <si>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</si>
  <si>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</si>
  <si>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</si>
  <si>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</si>
  <si>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</si>
  <si>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</si>
  <si>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</si>
  <si>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</si>
  <si>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</si>
  <si>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</si>
  <si>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</si>
  <si>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</si>
  <si>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</si>
  <si>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</si>
  <si>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</si>
  <si>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</si>
  <si>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</si>
  <si>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</si>
  <si>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</si>
  <si>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</si>
  <si>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</si>
  <si>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</si>
  <si>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</si>
  <si>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</si>
  <si>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</si>
  <si>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</si>
  <si>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</si>
  <si>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</si>
  <si>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</si>
  <si>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</si>
  <si>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</si>
  <si>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</si>
  <si>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</si>
  <si>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</si>
  <si>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</si>
  <si>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</si>
  <si>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</si>
  <si>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</si>
  <si>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</si>
  <si>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</si>
  <si>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</si>
  <si>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</si>
  <si>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</si>
  <si>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</si>
  <si>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</si>
  <si>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</si>
  <si>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</si>
  <si>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</si>
  <si>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</si>
  <si>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</si>
  <si>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</si>
  <si>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</si>
  <si>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</si>
  <si>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</si>
  <si>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</si>
  <si>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</si>
  <si>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</si>
  <si>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</si>
  <si>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</si>
  <si>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</si>
  <si>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</si>
  <si>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</si>
  <si>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</si>
  <si>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</si>
  <si>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</si>
  <si>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</si>
  <si>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</si>
  <si>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</si>
  <si>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</si>
  <si>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</si>
  <si>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</si>
  <si>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</si>
  <si>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</si>
  <si>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</si>
  <si>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</si>
  <si>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</si>
  <si>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</si>
  <si>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</si>
  <si>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</si>
  <si>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</si>
  <si>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</si>
  <si>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</si>
  <si>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</si>
  <si>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</si>
  <si>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</si>
  <si>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</si>
  <si>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</si>
  <si>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</si>
  <si>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</si>
  <si>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</si>
  <si>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</si>
  <si>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</si>
  <si>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</si>
  <si>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</si>
  <si>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</si>
  <si>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</si>
  <si>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</si>
  <si>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</si>
  <si>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</si>
  <si>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</si>
  <si>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</si>
  <si>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</si>
  <si>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</si>
  <si>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</si>
  <si>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</si>
  <si>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</si>
  <si>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</si>
  <si>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</si>
  <si>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</si>
  <si>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</si>
  <si>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</si>
  <si>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</si>
  <si>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</si>
  <si>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</si>
  <si>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</si>
  <si>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</si>
  <si>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</si>
  <si>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</si>
  <si>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</si>
  <si>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</si>
  <si>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</si>
  <si>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</si>
  <si>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</si>
  <si>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</si>
  <si>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</si>
  <si>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</si>
  <si>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</si>
  <si>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</si>
  <si>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</si>
  <si>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</si>
  <si>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</si>
  <si>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</si>
  <si>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</si>
  <si>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</si>
  <si>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</si>
  <si>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</si>
  <si>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</si>
  <si>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</si>
  <si>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</si>
  <si>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</si>
  <si>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</si>
  <si>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</si>
  <si>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</si>
  <si>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</si>
  <si>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</si>
  <si>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</si>
  <si>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</si>
  <si>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</si>
  <si>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</si>
  <si>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</si>
  <si>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</si>
  <si>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</si>
  <si>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</si>
  <si>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</si>
  <si>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</si>
  <si>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</si>
  <si>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</si>
  <si>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</si>
  <si>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</si>
  <si>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</si>
  <si>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</si>
  <si>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</si>
  <si>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</si>
  <si>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</si>
  <si>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</si>
  <si>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</si>
  <si>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</si>
  <si>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</si>
  <si>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</si>
  <si>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</si>
  <si>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</si>
  <si>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</si>
  <si>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</si>
  <si>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</si>
  <si>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</si>
  <si>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</si>
  <si>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</si>
  <si>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</si>
  <si>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</si>
  <si>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</si>
  <si>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</si>
  <si>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</si>
  <si>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</si>
  <si>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</si>
  <si>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</si>
  <si>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</si>
  <si>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</si>
  <si>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</si>
  <si>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</si>
  <si>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</si>
  <si>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</si>
  <si>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</si>
  <si>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</si>
  <si>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</si>
  <si>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</si>
  <si>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</si>
  <si>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</si>
  <si>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</si>
  <si>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</si>
  <si>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</si>
  <si>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</si>
  <si>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</si>
  <si>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</si>
  <si>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</si>
  <si>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</si>
  <si>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</si>
  <si>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</si>
  <si>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</si>
  <si>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</si>
  <si>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</si>
  <si>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</si>
  <si>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</si>
  <si>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</si>
  <si>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</si>
  <si>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</si>
  <si>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</si>
  <si>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</si>
  <si>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</si>
  <si>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</si>
  <si>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</si>
  <si>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</si>
  <si>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</si>
  <si>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</si>
  <si>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</si>
  <si>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</si>
  <si>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</si>
  <si>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</si>
  <si>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</si>
  <si>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</si>
  <si>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</si>
  <si>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</si>
  <si>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</si>
  <si>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</si>
  <si>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</si>
  <si>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</si>
  <si>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</si>
  <si>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</si>
  <si>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</si>
  <si>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</si>
  <si>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</si>
  <si>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</si>
  <si>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</si>
  <si>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</si>
  <si>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</si>
  <si>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</si>
  <si>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</si>
  <si>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</si>
  <si>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</si>
  <si>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</si>
  <si>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</si>
  <si>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</si>
  <si>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</si>
  <si>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</si>
  <si>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</si>
  <si>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</si>
  <si>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</si>
  <si>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</si>
  <si>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</si>
  <si>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</si>
  <si>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</si>
  <si>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</si>
  <si>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</si>
  <si>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</si>
  <si>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</si>
  <si>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</si>
  <si>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</si>
  <si>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</si>
  <si>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</si>
  <si>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</si>
  <si>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</si>
  <si>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</si>
  <si>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</si>
  <si>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</si>
  <si>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</si>
  <si>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</si>
  <si>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</si>
  <si>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</si>
  <si>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</si>
  <si>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</si>
  <si>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</si>
  <si>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</si>
  <si>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</si>
  <si>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</si>
  <si>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</si>
  <si>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</si>
  <si>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</si>
  <si>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</si>
  <si>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</si>
  <si>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</si>
  <si>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</si>
  <si>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</si>
  <si>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</si>
  <si>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</si>
  <si>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</si>
  <si>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</si>
  <si>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</si>
  <si>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</si>
  <si>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</si>
  <si>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</si>
  <si>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</si>
  <si>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</si>
  <si>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</si>
  <si>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</si>
  <si>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</si>
  <si>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</si>
  <si>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</si>
  <si>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</si>
  <si>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</si>
  <si>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</si>
  <si>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</si>
  <si>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</si>
  <si>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</si>
  <si>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</si>
  <si>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</si>
  <si>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</si>
  <si>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</si>
  <si>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</si>
  <si>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</si>
  <si>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</si>
  <si>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</si>
  <si>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</si>
  <si>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</si>
  <si>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</si>
  <si>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</si>
  <si>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</si>
  <si>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</si>
  <si>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</si>
  <si>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</si>
  <si>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</si>
  <si>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</si>
  <si>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</si>
  <si>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</si>
  <si>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</si>
  <si>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</si>
  <si>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</si>
  <si>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</si>
  <si>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</si>
  <si>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</si>
  <si>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</si>
  <si>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</si>
  <si>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</si>
  <si>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</si>
  <si>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</si>
  <si>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</si>
  <si>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</si>
  <si>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</si>
  <si>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</si>
  <si>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</si>
  <si>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</si>
  <si>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</si>
  <si>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</si>
  <si>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</si>
  <si>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</si>
  <si>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</si>
  <si>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</si>
  <si>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</si>
  <si>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</si>
  <si>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</si>
  <si>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</si>
  <si>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</si>
  <si>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</si>
  <si>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</si>
  <si>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</si>
  <si>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</si>
  <si>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</si>
  <si>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</si>
  <si>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</si>
  <si>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</si>
  <si>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</si>
  <si>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</si>
  <si>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</si>
  <si>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</si>
  <si>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</si>
  <si>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</si>
  <si>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</si>
  <si>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</si>
  <si>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</si>
  <si>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</si>
  <si>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</si>
  <si>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</si>
  <si>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</si>
  <si>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</si>
  <si>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</si>
  <si>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</si>
  <si>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</si>
  <si>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</si>
  <si>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</si>
  <si>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</si>
  <si>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</si>
  <si>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</si>
  <si>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</si>
  <si>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</si>
  <si>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</si>
  <si>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</si>
  <si>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</si>
  <si>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</si>
  <si>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</si>
  <si>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</si>
  <si>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</si>
  <si>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</si>
  <si>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</si>
  <si>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</si>
  <si>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</si>
  <si>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</si>
  <si>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</si>
  <si>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</si>
  <si>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</si>
  <si>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</si>
  <si>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</si>
  <si>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</si>
  <si>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</si>
  <si>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</si>
  <si>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</si>
  <si>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</si>
  <si>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</si>
  <si>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</si>
  <si>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</si>
  <si>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</si>
  <si>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</si>
  <si>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</si>
  <si>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</si>
  <si>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</si>
  <si>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</si>
  <si>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</si>
  <si>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</si>
  <si>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</si>
  <si>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</si>
  <si>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</si>
  <si>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</si>
  <si>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</si>
  <si>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</si>
  <si>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</si>
  <si>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</si>
  <si>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</si>
  <si>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</si>
  <si>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</si>
  <si>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</si>
  <si>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</si>
  <si>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</si>
  <si>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</si>
  <si>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</si>
  <si>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</si>
  <si>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</si>
  <si>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</si>
  <si>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</si>
  <si>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</si>
  <si>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</si>
  <si>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</si>
  <si>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</si>
  <si>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</si>
  <si>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</si>
  <si>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</si>
  <si>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</si>
  <si>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</si>
  <si>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</si>
  <si>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</si>
  <si>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</si>
  <si>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</si>
  <si>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</si>
  <si>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</si>
  <si>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</si>
  <si>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</si>
  <si>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</si>
  <si>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</si>
  <si>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</si>
  <si>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</si>
  <si>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</si>
  <si>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</si>
  <si>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</si>
  <si>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</si>
  <si>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</si>
  <si>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</si>
  <si>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</si>
  <si>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</si>
  <si>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</si>
  <si>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</si>
  <si>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</si>
  <si>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</si>
  <si>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</si>
  <si>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</si>
  <si>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</si>
  <si>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</si>
  <si>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</si>
  <si>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</si>
  <si>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</si>
  <si>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</si>
  <si>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</si>
  <si>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</si>
  <si>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</si>
  <si>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</si>
  <si>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</si>
  <si>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</si>
  <si>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</si>
  <si>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</si>
  <si>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</si>
  <si>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</si>
  <si>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</si>
  <si>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</si>
  <si>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</si>
  <si>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</si>
  <si>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</si>
  <si>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</si>
  <si>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</si>
  <si>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</si>
  <si>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</si>
  <si>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</si>
  <si>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</si>
  <si>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</si>
  <si>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</si>
  <si>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</si>
  <si>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</si>
  <si>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</si>
  <si>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</si>
  <si>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</si>
  <si>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</si>
  <si>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</si>
  <si>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</si>
  <si>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</si>
  <si>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</si>
  <si>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</si>
  <si>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</si>
  <si>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</si>
  <si>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</si>
  <si>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</si>
  <si>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</si>
  <si>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</si>
  <si>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</si>
  <si>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</si>
  <si>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</si>
  <si>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</si>
  <si>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</si>
  <si>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</si>
  <si>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</si>
  <si>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</si>
  <si>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</si>
  <si>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</si>
  <si>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</si>
  <si>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</si>
  <si>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</si>
  <si>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</si>
  <si>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</si>
  <si>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</si>
  <si>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</si>
  <si>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</si>
  <si>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</si>
  <si>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</si>
  <si>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</si>
  <si>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</si>
  <si>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</si>
  <si>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</si>
  <si>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</si>
  <si>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</si>
  <si>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</si>
  <si>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</si>
  <si>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</si>
  <si>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</si>
  <si>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</si>
  <si>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</si>
  <si>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</si>
  <si>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</si>
  <si>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</si>
  <si>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</si>
  <si>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</si>
  <si>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</si>
  <si>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</si>
  <si>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</si>
  <si>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</si>
  <si>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</si>
  <si>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</si>
  <si>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</si>
  <si>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</si>
  <si>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</si>
  <si>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</si>
  <si>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</si>
  <si>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</si>
  <si>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</si>
  <si>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</si>
  <si>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</si>
  <si>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</si>
  <si>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</si>
  <si>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</si>
  <si>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</si>
  <si>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</si>
  <si>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</si>
  <si>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</si>
  <si>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</si>
  <si>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</si>
  <si>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</si>
  <si>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</si>
  <si>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</si>
  <si>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</si>
  <si>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</si>
  <si>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</si>
  <si>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</si>
  <si>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</si>
  <si>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</si>
  <si>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</si>
  <si>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</si>
  <si>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</si>
  <si>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</si>
  <si>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</si>
  <si>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</si>
  <si>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</si>
  <si>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</si>
  <si>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</si>
  <si>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</si>
  <si>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</si>
  <si>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</si>
  <si>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</si>
  <si>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</si>
  <si>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</si>
  <si>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</si>
  <si>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</si>
  <si>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</si>
  <si>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</si>
  <si>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</si>
  <si>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</si>
  <si>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</si>
  <si>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</si>
  <si>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</si>
  <si>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</si>
  <si>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</si>
  <si>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</si>
  <si>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</si>
  <si>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</si>
  <si>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</si>
  <si>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</si>
  <si>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</si>
  <si>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</si>
  <si>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</si>
  <si>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</si>
  <si>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</si>
  <si>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</si>
  <si>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</si>
  <si>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</si>
  <si>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</si>
  <si>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</si>
  <si>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</si>
  <si>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</si>
  <si>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</si>
  <si>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</si>
  <si>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</si>
  <si>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</si>
  <si>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</si>
  <si>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</si>
  <si>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</si>
  <si>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</si>
  <si>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</si>
  <si>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</si>
  <si>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</si>
  <si>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</si>
  <si>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</si>
  <si>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</si>
  <si>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</si>
  <si>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</si>
  <si>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</si>
  <si>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</si>
  <si>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</si>
  <si>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</si>
  <si>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</si>
  <si>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</si>
  <si>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</si>
  <si>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</si>
  <si>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</si>
  <si>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</si>
  <si>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</si>
  <si>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</si>
  <si>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</si>
  <si>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</si>
  <si>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</si>
  <si>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</si>
  <si>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</si>
  <si>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</si>
  <si>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</si>
  <si>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</si>
  <si>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</si>
  <si>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</si>
  <si>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</si>
  <si>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</si>
  <si>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</si>
  <si>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</si>
  <si>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</si>
  <si>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</si>
  <si>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</si>
  <si>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</si>
  <si>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</si>
  <si>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</si>
  <si>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</si>
  <si>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</si>
  <si>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</si>
  <si>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</si>
  <si>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</si>
  <si>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</si>
  <si>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</si>
  <si>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</si>
  <si>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</si>
  <si>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</si>
  <si>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</si>
  <si>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</si>
  <si>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</si>
  <si>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</si>
  <si>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</si>
  <si>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</si>
  <si>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</si>
  <si>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</si>
  <si>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</si>
  <si>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</si>
  <si>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</si>
  <si>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</si>
  <si>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</si>
  <si>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</si>
  <si>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</si>
  <si>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</si>
  <si>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</si>
  <si>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</si>
  <si>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</si>
  <si>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</si>
  <si>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</si>
  <si>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</si>
  <si>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</si>
  <si>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</si>
  <si>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</si>
  <si>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</si>
  <si>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</si>
  <si>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</si>
  <si>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</si>
  <si>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</si>
  <si>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</si>
  <si>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</si>
  <si>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</si>
  <si>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</si>
  <si>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</si>
  <si>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</si>
  <si>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</si>
  <si>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</si>
  <si>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</si>
  <si>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</si>
  <si>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</si>
  <si>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</si>
  <si>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</si>
  <si>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</si>
  <si>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</si>
  <si>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</si>
  <si>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</si>
  <si>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</si>
  <si>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</si>
  <si>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</si>
  <si>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</si>
  <si>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</si>
  <si>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</si>
  <si>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</si>
  <si>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</si>
  <si>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</si>
  <si>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</si>
  <si>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</si>
  <si>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</si>
  <si>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</si>
  <si>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</si>
  <si>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</si>
  <si>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</si>
  <si>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</si>
  <si>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</si>
  <si>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</si>
  <si>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</si>
  <si>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</si>
  <si>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</si>
  <si>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</si>
  <si>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</si>
  <si>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</si>
  <si>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</si>
  <si>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</si>
  <si>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</si>
  <si>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</si>
  <si>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</si>
  <si>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</si>
  <si>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</si>
  <si>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</si>
  <si>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</si>
  <si>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</si>
  <si>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</si>
  <si>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</si>
  <si>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</si>
  <si>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</si>
  <si>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</si>
  <si>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</si>
  <si>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</si>
  <si>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</si>
  <si>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</si>
  <si>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</si>
  <si>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</si>
  <si>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</si>
  <si>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</si>
  <si>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</si>
  <si>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</si>
  <si>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</si>
  <si>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</si>
  <si>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</si>
  <si>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</si>
  <si>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</si>
  <si>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</si>
  <si>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</si>
  <si>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</si>
  <si>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</si>
  <si>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</si>
  <si>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</si>
  <si>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</si>
  <si>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</si>
  <si>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</si>
  <si>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</si>
  <si>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</si>
  <si>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</si>
  <si>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</si>
  <si>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</si>
  <si>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</si>
  <si>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</si>
  <si>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</si>
  <si>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</si>
  <si>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</si>
  <si>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</si>
  <si>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</si>
  <si>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</si>
  <si>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</si>
  <si>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</si>
  <si>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</si>
  <si>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</si>
  <si>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</si>
  <si>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</si>
  <si>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</si>
  <si>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</si>
  <si>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</si>
  <si>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</si>
  <si>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</si>
  <si>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</si>
  <si>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</si>
  <si>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</si>
  <si>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</si>
  <si>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</si>
  <si>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</si>
  <si>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</si>
  <si>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</si>
  <si>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</si>
  <si>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</si>
  <si>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</si>
  <si>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</si>
  <si>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</si>
  <si>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</si>
  <si>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</si>
  <si>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</si>
  <si>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</si>
  <si>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</si>
  <si>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</si>
  <si>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</si>
  <si>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</si>
  <si>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</si>
  <si>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</si>
  <si>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</si>
  <si>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</si>
  <si>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</si>
  <si>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</si>
  <si>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</si>
  <si>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</si>
  <si>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</si>
  <si>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</si>
  <si>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</si>
  <si>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</si>
  <si>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</si>
  <si>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</si>
  <si>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</si>
  <si>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</si>
  <si>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</si>
  <si>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</si>
  <si>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</si>
  <si>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</si>
  <si>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</si>
  <si>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</si>
  <si>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</si>
  <si>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</si>
  <si>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</si>
  <si>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</si>
  <si>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</si>
  <si>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</si>
  <si>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</si>
  <si>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</si>
  <si>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</si>
  <si>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</si>
  <si>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</si>
  <si>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</si>
  <si>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</si>
  <si>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</si>
  <si>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</si>
  <si>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</si>
  <si>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</si>
  <si>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</si>
  <si>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</si>
  <si>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</si>
  <si>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</si>
  <si>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</si>
  <si>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</si>
  <si>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</si>
  <si>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</si>
  <si>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</si>
  <si>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</si>
  <si>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</si>
  <si>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</si>
  <si>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</si>
  <si>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</si>
  <si>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</si>
  <si>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</si>
  <si>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</si>
  <si>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</si>
  <si>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</si>
  <si>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</si>
  <si>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</si>
  <si>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</si>
  <si>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</si>
  <si>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</si>
  <si>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</si>
  <si>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</si>
  <si>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</si>
  <si>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</si>
  <si>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</si>
  <si>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</si>
  <si>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</si>
  <si>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</si>
  <si>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</si>
  <si>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</si>
  <si>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</si>
  <si>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</si>
  <si>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</si>
  <si>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</si>
  <si>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</si>
  <si>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</si>
  <si>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</si>
  <si>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</si>
  <si>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</si>
  <si>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</si>
  <si>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</si>
  <si>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</si>
  <si>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</si>
  <si>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</si>
  <si>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</si>
  <si>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</si>
  <si>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</si>
  <si>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</si>
  <si>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</si>
  <si>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</si>
  <si>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</si>
  <si>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</si>
  <si>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</si>
  <si>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</si>
  <si>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</si>
  <si>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</si>
  <si>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</si>
  <si>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</si>
  <si>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</si>
  <si>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</si>
  <si>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</si>
  <si>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</si>
  <si>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</si>
  <si>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</si>
  <si>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</si>
  <si>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</si>
  <si>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</si>
  <si>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</si>
  <si>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</si>
  <si>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</si>
  <si>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</si>
  <si>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</si>
  <si>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</si>
  <si>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</si>
  <si>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</si>
  <si>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</si>
  <si>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</si>
  <si>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</si>
  <si>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</si>
  <si>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</si>
  <si>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</si>
  <si>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</si>
  <si>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</si>
  <si>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</si>
  <si>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</si>
  <si>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</si>
  <si>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</si>
  <si>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</si>
  <si>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</si>
  <si>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</si>
  <si>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</si>
  <si>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</si>
  <si>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</si>
  <si>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</si>
  <si>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</si>
  <si>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</si>
  <si>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</si>
  <si>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</si>
  <si>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</si>
  <si>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</si>
  <si>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</si>
  <si>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</si>
  <si>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</si>
  <si>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</si>
  <si>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</si>
  <si>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</si>
  <si>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</si>
  <si>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</si>
  <si>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</si>
  <si>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</si>
  <si>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</si>
  <si>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</si>
  <si>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</si>
  <si>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</si>
  <si>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</si>
  <si>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</si>
  <si>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</si>
  <si>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</si>
  <si>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</si>
  <si>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</si>
  <si>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</si>
  <si>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</si>
  <si>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</si>
  <si>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</si>
  <si>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</si>
  <si>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</si>
  <si>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</si>
  <si>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</si>
  <si>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</si>
  <si>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</si>
  <si>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</si>
  <si>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</si>
  <si>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</si>
  <si>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</si>
  <si>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</si>
  <si>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</si>
  <si>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</si>
  <si>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</si>
  <si>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</si>
  <si>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</si>
  <si>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</si>
  <si>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</si>
  <si>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</si>
  <si>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</si>
  <si>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</si>
  <si>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</si>
  <si>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</si>
  <si>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</si>
  <si>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</si>
  <si>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</si>
  <si>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</si>
  <si>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</si>
  <si>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</si>
  <si>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</si>
  <si>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</si>
  <si>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</si>
  <si>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</si>
  <si>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</si>
  <si>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</si>
  <si>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</si>
  <si>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</si>
  <si>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</si>
  <si>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</si>
  <si>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</si>
  <si>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</si>
  <si>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</si>
  <si>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</si>
  <si>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</si>
  <si>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</si>
  <si>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</si>
  <si>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</si>
  <si>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</si>
  <si>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</si>
  <si>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</si>
  <si>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</si>
  <si>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</si>
  <si>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</si>
  <si>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</si>
  <si>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</si>
  <si>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</si>
  <si>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</si>
  <si>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</si>
  <si>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</si>
  <si>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</si>
  <si>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</si>
  <si>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</si>
  <si>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</si>
  <si>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</si>
  <si>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</si>
  <si>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</si>
  <si>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</si>
  <si>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</si>
  <si>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</si>
  <si>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</si>
  <si>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</si>
  <si>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</si>
  <si>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</si>
  <si>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</si>
  <si>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</si>
  <si>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</si>
  <si>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</si>
  <si>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</si>
  <si>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</si>
  <si>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</si>
  <si>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</si>
  <si>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</si>
  <si>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</si>
  <si>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</si>
  <si>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</si>
  <si>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</si>
  <si>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</si>
  <si>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</si>
  <si>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</si>
  <si>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</si>
  <si>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</si>
  <si>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</si>
  <si>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</si>
  <si>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</si>
  <si>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</si>
  <si>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</si>
  <si>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</si>
  <si>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</si>
  <si>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</si>
  <si>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</si>
  <si>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</si>
  <si>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</si>
  <si>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</si>
  <si>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</si>
  <si>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</si>
  <si>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</si>
  <si>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</si>
  <si>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</si>
  <si>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</si>
  <si>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</si>
  <si>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</si>
  <si>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</si>
  <si>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</si>
  <si>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</si>
  <si>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</si>
  <si>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</si>
  <si>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</si>
  <si>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</si>
  <si>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</si>
  <si>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</si>
  <si>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</si>
  <si>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</si>
  <si>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</si>
  <si>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</si>
  <si>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</si>
  <si>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</si>
  <si>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</si>
  <si>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</si>
  <si>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</si>
  <si>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</si>
  <si>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</si>
  <si>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</si>
  <si>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</si>
  <si>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</si>
  <si>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</si>
  <si>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</si>
  <si>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</si>
  <si>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</si>
  <si>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</si>
  <si>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</si>
  <si>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</si>
  <si>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</si>
  <si>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</si>
  <si>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</si>
  <si>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</si>
  <si>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</si>
  <si>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</si>
  <si>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</si>
  <si>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</si>
  <si>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</si>
  <si>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</si>
  <si>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</si>
  <si>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</si>
  <si>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</si>
  <si>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</si>
  <si>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</si>
  <si>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</si>
  <si>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</si>
  <si>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</si>
  <si>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</si>
  <si>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</si>
  <si>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</si>
  <si>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</si>
  <si>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</si>
  <si>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</si>
  <si>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</si>
  <si>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</si>
  <si>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</si>
  <si>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</si>
  <si>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</si>
  <si>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</si>
  <si>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</si>
  <si>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</si>
  <si>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</si>
  <si>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</si>
  <si>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</si>
  <si>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</si>
  <si>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</si>
  <si>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</si>
  <si>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</si>
  <si>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</si>
  <si>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</si>
  <si>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</si>
  <si>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</si>
  <si>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</si>
  <si>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</si>
  <si>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</si>
  <si>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</si>
  <si>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</si>
  <si>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</si>
  <si>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</si>
  <si>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</si>
  <si>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</si>
  <si>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</si>
  <si>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</si>
  <si>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</si>
  <si>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</si>
  <si>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</si>
  <si>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</si>
  <si>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</si>
  <si>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</si>
  <si>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</si>
  <si>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</si>
  <si>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</si>
  <si>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</si>
  <si>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</si>
  <si>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</si>
  <si>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</si>
  <si>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</si>
  <si>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</si>
  <si>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</si>
  <si>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</si>
  <si>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</si>
  <si>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</si>
  <si>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</si>
  <si>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</si>
  <si>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</si>
  <si>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</si>
  <si>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</si>
  <si>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</si>
  <si>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</si>
  <si>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</si>
  <si>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</si>
  <si>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</si>
  <si>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</si>
  <si>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</si>
  <si>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</si>
  <si>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</si>
  <si>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</si>
  <si>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</si>
  <si>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</si>
  <si>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</si>
  <si>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</si>
  <si>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</si>
  <si>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</si>
  <si>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</si>
  <si>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</si>
  <si>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</si>
  <si>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</si>
  <si>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</si>
  <si>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</si>
  <si>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</si>
  <si>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</si>
  <si>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</si>
  <si>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</si>
  <si>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</si>
  <si>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</si>
  <si>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</si>
  <si>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</si>
  <si>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</si>
  <si>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</si>
  <si>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</si>
  <si>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</si>
  <si>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</si>
  <si>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</si>
  <si>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</si>
  <si>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</si>
  <si>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</si>
  <si>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</si>
  <si>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</si>
  <si>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</si>
  <si>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</si>
  <si>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</si>
  <si>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</si>
  <si>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</si>
  <si>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</si>
  <si>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</si>
  <si>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</si>
  <si>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</si>
  <si>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</si>
  <si>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</si>
  <si>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</si>
  <si>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</si>
  <si>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</si>
  <si>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</si>
  <si>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</si>
  <si>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</si>
  <si>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</si>
  <si>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</si>
  <si>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</si>
  <si>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</si>
  <si>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</si>
  <si>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</si>
  <si>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</si>
  <si>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</si>
  <si>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</si>
  <si>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</si>
  <si>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</si>
  <si>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</si>
  <si>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</si>
  <si>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</si>
  <si>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</si>
  <si>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</si>
  <si>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</si>
  <si>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</si>
  <si>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</si>
  <si>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</si>
  <si>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</si>
  <si>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</si>
  <si>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</si>
  <si>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</si>
  <si>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</si>
  <si>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</si>
  <si>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</si>
  <si>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</si>
  <si>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</si>
  <si>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</si>
  <si>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</si>
  <si>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</si>
  <si>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</si>
  <si>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</si>
  <si>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</si>
  <si>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</si>
  <si>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</si>
  <si>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</si>
  <si>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</si>
  <si>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</si>
  <si>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</si>
  <si>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</si>
  <si>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</si>
  <si>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</si>
  <si>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</si>
  <si>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</si>
  <si>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</si>
  <si>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</si>
  <si>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</si>
  <si>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</si>
  <si>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</si>
  <si>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</si>
  <si>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</si>
  <si>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</si>
  <si>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</si>
  <si>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</si>
  <si>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</si>
  <si>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</si>
  <si>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</si>
  <si>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</si>
  <si>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</si>
  <si>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</si>
  <si>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</si>
  <si>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</si>
  <si>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</si>
  <si>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</si>
  <si>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</si>
  <si>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</si>
  <si>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</si>
  <si>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</si>
  <si>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</si>
  <si>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</si>
  <si>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</si>
  <si>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</si>
  <si>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</si>
  <si>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</si>
  <si>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</si>
  <si>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</si>
  <si>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</si>
  <si>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</si>
  <si>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</si>
  <si>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</si>
  <si>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</si>
  <si>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</si>
  <si>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</si>
  <si>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</si>
  <si>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</si>
  <si>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</si>
  <si>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</si>
  <si>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</si>
  <si>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</si>
  <si>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</si>
  <si>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</si>
  <si>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</si>
  <si>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</si>
  <si>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</si>
  <si>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</si>
  <si>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</si>
  <si>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</si>
  <si>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</si>
  <si>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</si>
  <si>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</si>
  <si>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</si>
  <si>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</si>
  <si>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</si>
  <si>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</si>
  <si>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</si>
  <si>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</si>
  <si>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</si>
  <si>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</si>
  <si>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</si>
  <si>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</si>
  <si>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</si>
  <si>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</si>
  <si>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</si>
  <si>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</si>
  <si>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</si>
  <si>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</si>
  <si>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</si>
  <si>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</si>
  <si>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</si>
  <si>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</si>
  <si>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</si>
  <si>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</si>
  <si>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</si>
  <si>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</si>
  <si>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</si>
  <si>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</si>
  <si>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</si>
  <si>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</si>
  <si>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</si>
  <si>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</si>
  <si>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</si>
  <si>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</si>
  <si>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</si>
  <si>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</si>
  <si>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</si>
  <si>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</si>
  <si>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</si>
  <si>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</si>
  <si>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</si>
  <si>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</si>
  <si>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</si>
  <si>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</si>
  <si>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</si>
  <si>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</si>
  <si>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</si>
  <si>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</si>
  <si>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</si>
  <si>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</si>
  <si>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</si>
  <si>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</si>
  <si>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</si>
  <si>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</si>
  <si>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</si>
  <si>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</si>
  <si>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</si>
  <si>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</si>
  <si>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</si>
  <si>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</si>
  <si>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</si>
  <si>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</si>
  <si>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</si>
  <si>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</si>
  <si>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</si>
  <si>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</si>
  <si>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</si>
  <si>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</si>
  <si>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</si>
  <si>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</si>
  <si>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</si>
  <si>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</si>
  <si>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</si>
  <si>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</si>
  <si>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</si>
  <si>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</si>
  <si>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</si>
  <si>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</si>
  <si>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</si>
  <si>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</si>
  <si>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</si>
  <si>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</si>
  <si>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</si>
  <si>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</si>
  <si>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</si>
  <si>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</si>
  <si>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</si>
  <si>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</si>
  <si>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</si>
  <si>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</si>
  <si>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</si>
  <si>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</si>
  <si>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</si>
  <si>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</si>
  <si>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</si>
  <si>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</si>
  <si>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</si>
  <si>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</si>
  <si>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</si>
  <si>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</si>
  <si>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</si>
  <si>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</si>
  <si>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</si>
  <si>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</si>
  <si>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</si>
  <si>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</si>
  <si>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</si>
  <si>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</si>
  <si>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</si>
  <si>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</si>
  <si>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</si>
  <si>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</si>
  <si>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</si>
  <si>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</si>
  <si>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</si>
  <si>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</si>
  <si>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</si>
  <si>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</si>
  <si>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</si>
  <si>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</si>
  <si>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</si>
  <si>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</si>
  <si>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</si>
  <si>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</si>
  <si>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</si>
  <si>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</si>
  <si>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</si>
  <si>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</si>
  <si>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</si>
  <si>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</si>
  <si>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</si>
  <si>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</si>
  <si>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</si>
  <si>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</si>
  <si>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</si>
  <si>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</si>
  <si>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</si>
  <si>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</si>
  <si>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</si>
  <si>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</si>
  <si>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</si>
  <si>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</si>
  <si>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</si>
  <si>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</si>
  <si>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</si>
  <si>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</si>
  <si>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</si>
  <si>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</si>
  <si>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</si>
  <si>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</si>
  <si>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</si>
  <si>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</si>
  <si>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</si>
  <si>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</si>
  <si>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</si>
  <si>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</si>
  <si>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</si>
  <si>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</si>
  <si>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</si>
  <si>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</si>
  <si>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</si>
  <si>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</si>
  <si>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</si>
  <si>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</si>
  <si>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</si>
  <si>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</si>
  <si>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</si>
  <si>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</si>
  <si>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</si>
  <si>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</si>
  <si>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</si>
  <si>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</si>
  <si>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</si>
  <si>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</si>
  <si>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</si>
  <si>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</si>
  <si>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</si>
  <si>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</si>
  <si>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</si>
  <si>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</si>
  <si>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</si>
  <si>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</si>
  <si>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</si>
  <si>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</si>
  <si>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</si>
  <si>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</si>
  <si>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</si>
  <si>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</si>
  <si>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</si>
  <si>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</si>
  <si>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</si>
  <si>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</si>
  <si>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</si>
  <si>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</si>
  <si>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</si>
  <si>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</si>
  <si>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</si>
  <si>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</si>
  <si>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</si>
  <si>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</si>
  <si>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</si>
  <si>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</si>
  <si>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</si>
  <si>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</si>
  <si>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</si>
  <si>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</si>
  <si>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</si>
  <si>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</si>
  <si>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</si>
  <si>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</si>
  <si>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</si>
  <si>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</si>
  <si>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</si>
  <si>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</si>
  <si>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</si>
  <si>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</si>
  <si>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</si>
  <si>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</si>
  <si>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</si>
  <si>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</si>
  <si>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</si>
  <si>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</si>
  <si>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</si>
  <si>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</si>
  <si>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</si>
  <si>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</si>
  <si>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</si>
  <si>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</si>
  <si>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</si>
  <si>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</si>
  <si>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</si>
  <si>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</si>
  <si>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</si>
  <si>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</si>
  <si>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</si>
  <si>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</si>
  <si>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</si>
  <si>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</si>
  <si>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</si>
  <si>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</si>
  <si>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</si>
  <si>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</si>
  <si>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</si>
  <si>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</si>
  <si>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</si>
  <si>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</si>
  <si>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</si>
  <si>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</si>
  <si>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</si>
  <si>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</si>
  <si>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</si>
  <si>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</si>
  <si>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</si>
  <si>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</si>
  <si>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</si>
  <si>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</si>
  <si>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</si>
  <si>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</si>
  <si>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</si>
  <si>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</si>
  <si>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</si>
  <si>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</si>
  <si>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</si>
  <si>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</si>
  <si>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</si>
  <si>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</si>
  <si>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</si>
  <si>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</si>
  <si>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</si>
  <si>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</si>
  <si>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</si>
  <si>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</si>
  <si>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</si>
  <si>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</si>
  <si>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</si>
  <si>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</si>
  <si>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</si>
  <si>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</si>
  <si>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</si>
  <si>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</si>
  <si>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</si>
  <si>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</si>
  <si>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</si>
  <si>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</si>
  <si>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</si>
  <si>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</si>
  <si>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</si>
  <si>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</si>
  <si>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</si>
  <si>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</si>
  <si>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</si>
  <si>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</si>
  <si>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</si>
  <si>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</si>
  <si>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</si>
  <si>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</si>
  <si>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</si>
  <si>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</si>
  <si>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</si>
  <si>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</si>
  <si>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</si>
  <si>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</si>
  <si>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</si>
  <si>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</si>
  <si>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</si>
  <si>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</si>
  <si>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</si>
  <si>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</si>
  <si>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</si>
  <si>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</si>
  <si>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</si>
  <si>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</si>
  <si>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</si>
  <si>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</si>
  <si>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</si>
  <si>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</si>
  <si>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</si>
  <si>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</si>
  <si>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</si>
  <si>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</si>
  <si>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</si>
  <si>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</si>
  <si>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</si>
  <si>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</si>
  <si>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</si>
  <si>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</si>
  <si>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</si>
  <si>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</si>
  <si>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</si>
  <si>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</si>
  <si>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</si>
  <si>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</si>
  <si>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</si>
  <si>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</si>
  <si>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</si>
  <si>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</si>
  <si>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</si>
  <si>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</si>
  <si>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</si>
  <si>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</si>
  <si>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</si>
  <si>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</si>
  <si>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</si>
  <si>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</si>
  <si>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</si>
  <si>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</si>
  <si>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</si>
  <si>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</si>
  <si>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</si>
  <si>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</si>
  <si>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</si>
  <si>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</si>
  <si>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</si>
  <si>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</si>
  <si>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</si>
  <si>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</si>
  <si>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</si>
  <si>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</si>
  <si>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</si>
  <si>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</si>
  <si>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</si>
  <si>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</si>
  <si>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</si>
  <si>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</si>
  <si>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</si>
  <si>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</si>
  <si>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</si>
  <si>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</si>
  <si>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</si>
  <si>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</si>
  <si>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</si>
  <si>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</si>
  <si>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</si>
  <si>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</si>
  <si>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</si>
  <si>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</si>
  <si>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</si>
  <si>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</si>
  <si>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</si>
  <si>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</si>
  <si>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</si>
  <si>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</si>
  <si>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</si>
  <si>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</si>
  <si>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</si>
  <si>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</si>
  <si>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</si>
  <si>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</si>
  <si>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</si>
  <si>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</si>
  <si>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</si>
  <si>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</si>
  <si>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</si>
  <si>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</si>
  <si>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</si>
  <si>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</si>
  <si>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</si>
  <si>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</si>
  <si>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</si>
  <si>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</si>
  <si>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</si>
  <si>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</si>
  <si>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</si>
  <si>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</si>
  <si>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</si>
  <si>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</si>
  <si>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</si>
  <si>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</si>
  <si>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</si>
  <si>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</si>
  <si>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</si>
  <si>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</si>
  <si>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</si>
  <si>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</si>
  <si>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</si>
  <si>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</si>
  <si>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</si>
  <si>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</si>
  <si>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</si>
  <si>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</si>
  <si>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</si>
  <si>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</si>
  <si>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</si>
  <si>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</si>
  <si>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</si>
  <si>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</si>
  <si>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</si>
  <si>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</si>
  <si>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</si>
  <si>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</si>
  <si>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</si>
  <si>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</si>
  <si>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</si>
  <si>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</si>
  <si>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</si>
  <si>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</si>
  <si>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</si>
  <si>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</si>
  <si>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</si>
  <si>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</si>
  <si>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</si>
  <si>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</si>
  <si>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</si>
  <si>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</si>
  <si>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</si>
  <si>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</si>
  <si>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</si>
  <si>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</si>
  <si>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</si>
  <si>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</si>
  <si>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</si>
  <si>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</si>
  <si>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</si>
  <si>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</si>
  <si>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</si>
  <si>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</si>
  <si>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</si>
  <si>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</si>
  <si>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</si>
  <si>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</si>
  <si>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</si>
  <si>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</si>
  <si>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</si>
  <si>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</si>
  <si>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</si>
  <si>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</si>
  <si>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</si>
  <si>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</si>
  <si>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</si>
  <si>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</si>
  <si>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</si>
  <si>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</si>
  <si>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</si>
  <si>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</si>
  <si>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</si>
  <si>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</si>
  <si>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</si>
  <si>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</si>
  <si>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</si>
  <si>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</si>
  <si>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</si>
  <si>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</si>
  <si>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</si>
  <si>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</si>
  <si>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</si>
  <si>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</si>
  <si>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</si>
  <si>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</si>
  <si>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</si>
  <si>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</si>
  <si>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</si>
  <si>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</si>
  <si>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</si>
  <si>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</si>
  <si>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</si>
  <si>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</si>
  <si>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</si>
  <si>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</si>
  <si>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</si>
  <si>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</si>
  <si>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</si>
  <si>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</si>
  <si>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</si>
  <si>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</si>
  <si>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</si>
  <si>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</si>
  <si>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</si>
  <si>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</si>
  <si>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</si>
  <si>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</si>
  <si>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</si>
  <si>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</si>
  <si>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</si>
  <si>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</si>
  <si>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</si>
  <si>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</si>
  <si>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</si>
  <si>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</si>
  <si>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</si>
  <si>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</si>
  <si>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</si>
  <si>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</si>
  <si>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</si>
  <si>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</si>
  <si>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</si>
  <si>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</si>
  <si>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</si>
  <si>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</si>
  <si>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</si>
  <si>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</si>
  <si>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</si>
  <si>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</si>
  <si>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</si>
  <si>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</si>
  <si>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</si>
  <si>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</si>
  <si>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</si>
  <si>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</si>
  <si>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</si>
  <si>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</si>
  <si>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</si>
  <si>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</si>
  <si>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</si>
  <si>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</si>
  <si>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</si>
  <si>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</si>
  <si>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</si>
  <si>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</si>
  <si>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</si>
  <si>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</si>
  <si>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</si>
  <si>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</si>
  <si>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</si>
  <si>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</si>
  <si>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</si>
  <si>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</si>
  <si>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</si>
  <si>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</si>
  <si>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</si>
  <si>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</si>
  <si>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</si>
  <si>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</si>
  <si>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</si>
  <si>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</si>
  <si>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</si>
  <si>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</si>
  <si>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</si>
  <si>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</si>
  <si>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</si>
  <si>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</si>
  <si>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</si>
  <si>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</si>
  <si>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</si>
  <si>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</si>
  <si>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</si>
  <si>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</si>
  <si>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</si>
  <si>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</si>
  <si>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</si>
  <si>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</si>
  <si>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</si>
  <si>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</si>
  <si>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</si>
  <si>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</si>
  <si>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</si>
  <si>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</si>
  <si>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</si>
  <si>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</si>
  <si>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</si>
  <si>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</si>
  <si>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</si>
  <si>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</si>
  <si>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</si>
  <si>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</si>
  <si>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</si>
  <si>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</si>
  <si>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</si>
  <si>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</si>
  <si>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</si>
  <si>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</si>
  <si>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</si>
  <si>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</si>
  <si>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</si>
  <si>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</si>
  <si>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</si>
  <si>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</si>
  <si>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</si>
  <si>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</si>
  <si>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</si>
  <si>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</si>
  <si>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</si>
  <si>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</si>
  <si>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</si>
  <si>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</si>
  <si>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</si>
  <si>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</si>
  <si>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</si>
  <si>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</si>
  <si>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</si>
  <si>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</si>
  <si>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</si>
  <si>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</si>
  <si>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</si>
  <si>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</si>
  <si>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</si>
  <si>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</si>
  <si>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</si>
  <si>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</si>
  <si>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</si>
  <si>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</si>
  <si>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</si>
  <si>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</si>
  <si>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</si>
  <si>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</si>
  <si>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</si>
  <si>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</si>
  <si>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</si>
  <si>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</si>
  <si>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</si>
  <si>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</si>
  <si>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</si>
  <si>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</si>
  <si>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</si>
  <si>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</si>
  <si>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</si>
  <si>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</si>
  <si>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</si>
  <si>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</si>
  <si>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</si>
  <si>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</si>
  <si>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</si>
  <si>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</si>
  <si>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</si>
  <si>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</si>
  <si>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</si>
  <si>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</si>
  <si>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</si>
  <si>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</si>
  <si>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</si>
  <si>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</si>
  <si>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</si>
  <si>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</si>
  <si>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</si>
  <si>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</si>
  <si>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</si>
  <si>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</si>
  <si>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</si>
  <si>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</si>
  <si>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</si>
  <si>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</si>
  <si>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</si>
  <si>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</si>
  <si>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</si>
  <si>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</si>
  <si>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</si>
  <si>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</si>
  <si>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</si>
  <si>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</si>
  <si>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</si>
  <si>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</si>
  <si>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</si>
  <si>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</si>
  <si>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</si>
  <si>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</si>
  <si>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</si>
  <si>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</si>
  <si>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</si>
  <si>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</si>
  <si>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</si>
  <si>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</si>
  <si>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</si>
  <si>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</si>
  <si>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</si>
  <si>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</si>
  <si>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</si>
  <si>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</si>
  <si>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</si>
  <si>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</si>
  <si>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</si>
  <si>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</si>
  <si>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</si>
  <si>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</si>
  <si>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</si>
  <si>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</si>
  <si>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</si>
  <si>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</si>
  <si>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</si>
  <si>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</si>
  <si>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</si>
  <si>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</si>
  <si>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</si>
  <si>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</si>
  <si>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</si>
  <si>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</si>
  <si>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</si>
  <si>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</si>
  <si>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</si>
  <si>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</si>
  <si>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</si>
  <si>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</si>
  <si>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</si>
  <si>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</si>
  <si>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</si>
  <si>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</si>
  <si>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</si>
  <si>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</si>
  <si>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</si>
  <si>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</si>
  <si>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</si>
  <si>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</si>
  <si>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</si>
  <si>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</si>
  <si>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</si>
  <si>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</si>
  <si>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</si>
  <si>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</si>
  <si>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</si>
  <si>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</si>
  <si>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</si>
  <si>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</si>
  <si>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</si>
  <si>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</si>
  <si>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</si>
  <si>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</si>
  <si>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</si>
  <si>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</si>
  <si>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</si>
  <si>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</si>
  <si>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</si>
  <si>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</si>
  <si>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</si>
  <si>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</si>
  <si>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</si>
  <si>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</si>
  <si>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</si>
  <si>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</si>
  <si>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</si>
  <si>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</si>
  <si>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</si>
  <si>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</si>
  <si>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</si>
  <si>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</si>
  <si>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</si>
  <si>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</si>
  <si>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</si>
  <si>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</si>
  <si>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</si>
  <si>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</si>
  <si>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</si>
  <si>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</si>
  <si>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</si>
  <si>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</si>
  <si>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</si>
  <si>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</si>
  <si>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</si>
  <si>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</si>
  <si>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</si>
  <si>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</si>
  <si>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</si>
  <si>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</si>
  <si>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</si>
  <si>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</si>
  <si>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</si>
  <si>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</si>
  <si>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</si>
  <si>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</si>
  <si>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</si>
  <si>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</si>
  <si>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</si>
  <si>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</si>
  <si>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</si>
  <si>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</si>
  <si>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</si>
  <si>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</si>
  <si>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</si>
  <si>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</si>
  <si>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</si>
  <si>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</si>
  <si>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</si>
  <si>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</si>
  <si>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</si>
  <si>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</si>
  <si>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</si>
  <si>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</si>
  <si>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</si>
  <si>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</si>
  <si>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</si>
  <si>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</si>
  <si>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</si>
  <si>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</si>
  <si>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</si>
  <si>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</si>
  <si>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</si>
  <si>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</si>
  <si>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</si>
  <si>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</si>
  <si>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</si>
  <si>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</si>
  <si>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</si>
  <si>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</si>
  <si>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</si>
  <si>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</si>
  <si>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</si>
  <si>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</si>
  <si>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</si>
  <si>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</si>
  <si>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</si>
  <si>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</si>
  <si>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</si>
  <si>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</si>
  <si>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</si>
  <si>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</si>
  <si>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</si>
  <si>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</si>
  <si>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</si>
  <si>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</si>
  <si>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</si>
  <si>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</si>
  <si>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</si>
  <si>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</si>
  <si>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</si>
  <si>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</si>
  <si>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</si>
  <si>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</si>
  <si>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</si>
  <si>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</si>
  <si>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</si>
  <si>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</si>
  <si>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</si>
  <si>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</si>
  <si>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</si>
  <si>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</si>
  <si>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</si>
  <si>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</si>
  <si>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</si>
  <si>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</si>
  <si>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</si>
  <si>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</si>
  <si>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</si>
  <si>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</si>
  <si>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</si>
  <si>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</si>
  <si>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</si>
  <si>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</si>
  <si>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</si>
  <si>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</si>
  <si>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</si>
  <si>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</si>
  <si>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</si>
  <si>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</si>
  <si>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</si>
  <si>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</si>
  <si>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</si>
  <si>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</si>
  <si>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</si>
  <si>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</si>
  <si>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</si>
  <si>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</si>
  <si>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</si>
  <si>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</si>
  <si>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</si>
  <si>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</si>
  <si>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</si>
  <si>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</si>
  <si>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</si>
  <si>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</si>
  <si>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</si>
  <si>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</si>
  <si>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</si>
  <si>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</si>
  <si>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</si>
  <si>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</si>
  <si>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</si>
  <si>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</si>
  <si>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</si>
  <si>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</si>
  <si>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</si>
  <si>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</si>
  <si>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</si>
  <si>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</si>
  <si>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</si>
  <si>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</si>
  <si>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</si>
  <si>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</si>
  <si>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</si>
  <si>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</si>
  <si>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</si>
  <si>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</si>
  <si>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</si>
  <si>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</si>
  <si>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</si>
  <si>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</si>
  <si>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</si>
  <si>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</si>
  <si>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</si>
  <si>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</si>
  <si>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</si>
  <si>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</si>
  <si>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</si>
  <si>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</si>
  <si>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</si>
  <si>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</si>
  <si>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</si>
  <si>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</si>
  <si>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</si>
  <si>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</si>
  <si>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</si>
  <si>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</si>
  <si>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</si>
  <si>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</si>
  <si>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</si>
  <si>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</si>
  <si>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</si>
  <si>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</si>
  <si>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</si>
  <si>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</si>
  <si>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</si>
  <si>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</si>
  <si>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</si>
  <si>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</si>
  <si>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</si>
  <si>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</si>
  <si>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</si>
  <si>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</si>
  <si>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</si>
  <si>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</si>
  <si>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</si>
  <si>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</si>
  <si>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</si>
  <si>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</si>
  <si>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</si>
  <si>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</si>
  <si>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</si>
  <si>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</si>
  <si>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</si>
  <si>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</si>
  <si>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</si>
  <si>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</si>
  <si>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</si>
  <si>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</si>
  <si>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</si>
  <si>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</si>
  <si>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</si>
  <si>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</si>
  <si>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</si>
  <si>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</si>
  <si>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</si>
  <si>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</si>
  <si>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</si>
  <si>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</si>
  <si>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</si>
  <si>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</si>
  <si>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</si>
  <si>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</si>
  <si>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</si>
  <si>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</si>
  <si>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</si>
  <si>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</si>
  <si>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</si>
  <si>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</si>
  <si>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</si>
  <si>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</si>
  <si>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</si>
  <si>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</si>
  <si>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</si>
  <si>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</si>
  <si>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</si>
  <si>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</si>
  <si>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</si>
  <si>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</si>
  <si>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</si>
  <si>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</si>
  <si>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</si>
  <si>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</si>
  <si>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</si>
  <si>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</si>
  <si>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</si>
  <si>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</si>
  <si>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</si>
  <si>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</si>
  <si>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</si>
  <si>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</si>
  <si>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</si>
  <si>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</si>
  <si>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</si>
  <si>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</si>
  <si>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</si>
  <si>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</si>
  <si>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</si>
  <si>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</si>
  <si>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</si>
  <si>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</si>
  <si>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</si>
  <si>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</si>
  <si>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</si>
  <si>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</si>
  <si>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</si>
  <si>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</si>
  <si>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</si>
  <si>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</si>
  <si>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</si>
  <si>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</si>
  <si>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</si>
  <si>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</si>
  <si>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</si>
  <si>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</si>
  <si>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</si>
  <si>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</si>
  <si>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</si>
  <si>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</si>
  <si>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</si>
  <si>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</si>
  <si>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</si>
  <si>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</si>
  <si>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</si>
  <si>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</si>
  <si>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</si>
  <si>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</si>
  <si>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</si>
  <si>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</si>
  <si>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</si>
  <si>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</si>
  <si>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</si>
  <si>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</si>
  <si>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</si>
  <si>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</si>
  <si>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</si>
  <si>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</si>
  <si>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</si>
  <si>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</si>
  <si>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</si>
  <si>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</si>
  <si>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</si>
  <si>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</si>
  <si>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</si>
  <si>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</si>
  <si>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</si>
  <si>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</si>
  <si>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</si>
  <si>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</si>
  <si>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</si>
  <si>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</si>
  <si>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</si>
  <si>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</si>
  <si>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</si>
  <si>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</si>
  <si>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</si>
  <si>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</si>
  <si>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</si>
  <si>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</si>
  <si>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</si>
  <si>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</si>
  <si>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</si>
  <si>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</si>
  <si>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</si>
  <si>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</si>
  <si>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</si>
  <si>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</si>
  <si>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</si>
  <si>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</si>
  <si>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</si>
  <si>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</si>
  <si>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</si>
  <si>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</si>
  <si>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</si>
  <si>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</si>
  <si>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</si>
  <si>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</si>
  <si>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</si>
  <si>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</si>
  <si>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</si>
  <si>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</si>
  <si>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</si>
  <si>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</si>
  <si>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</si>
  <si>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</si>
  <si>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</si>
  <si>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</si>
  <si>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</si>
  <si>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</si>
  <si>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</si>
  <si>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</si>
  <si>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</si>
  <si>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</si>
  <si>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</si>
  <si>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</si>
  <si>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</si>
  <si>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</si>
  <si>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</si>
  <si>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</si>
  <si>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</si>
  <si>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</si>
  <si>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</si>
  <si>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</si>
  <si>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</si>
  <si>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</si>
  <si>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</si>
  <si>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</si>
  <si>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</si>
  <si>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</si>
  <si>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</si>
  <si>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</si>
  <si>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</si>
  <si>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</si>
  <si>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</si>
  <si>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</si>
  <si>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</si>
  <si>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</si>
  <si>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</si>
  <si>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</si>
  <si>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</si>
  <si>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</si>
  <si>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</si>
  <si>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</si>
  <si>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</si>
  <si>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</si>
  <si>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</si>
  <si>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</si>
  <si>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</si>
  <si>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</si>
  <si>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</si>
  <si>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</si>
  <si>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</si>
  <si>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</si>
  <si>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</si>
  <si>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</si>
  <si>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</si>
  <si>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</si>
  <si>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</si>
  <si>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</si>
  <si>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</si>
  <si>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</si>
  <si>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</si>
  <si>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</si>
  <si>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</si>
  <si>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</si>
  <si>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</si>
  <si>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</si>
  <si>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</si>
  <si>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</si>
  <si>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</si>
  <si>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</si>
  <si>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</si>
  <si>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</si>
  <si>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</si>
  <si>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</si>
  <si>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</si>
  <si>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</si>
  <si>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</si>
  <si>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</si>
  <si>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</si>
  <si>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</si>
  <si>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</si>
  <si>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</si>
  <si>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</si>
  <si>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</si>
  <si>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</si>
  <si>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</si>
  <si>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</si>
  <si>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</si>
  <si>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</si>
  <si>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</si>
  <si>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</si>
  <si>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</si>
  <si>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</si>
  <si>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</si>
  <si>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</si>
  <si>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</si>
  <si>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</si>
  <si>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</si>
  <si>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</si>
  <si>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</si>
  <si>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</si>
  <si>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</si>
  <si>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</si>
  <si>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</si>
  <si>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</si>
  <si>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</si>
  <si>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</si>
  <si>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</si>
  <si>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</si>
  <si>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</si>
  <si>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</si>
  <si>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</si>
  <si>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</si>
  <si>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</si>
  <si>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</si>
  <si>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</si>
  <si>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</si>
  <si>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</si>
  <si>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</si>
  <si>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</si>
  <si>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</si>
  <si>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</si>
  <si>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</si>
  <si>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</si>
  <si>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</si>
  <si>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</si>
  <si>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</si>
  <si>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</si>
  <si>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</si>
  <si>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</si>
  <si>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</si>
  <si>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</si>
  <si>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</si>
  <si>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</si>
  <si>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</si>
  <si>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</si>
  <si>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</si>
  <si>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</si>
  <si>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</si>
  <si>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</si>
  <si>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</si>
  <si>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</si>
  <si>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</si>
  <si>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</si>
  <si>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</si>
  <si>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</si>
  <si>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</si>
  <si>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</si>
  <si>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</si>
  <si>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</si>
  <si>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</si>
  <si>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</si>
  <si>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</si>
  <si>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</si>
  <si>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</si>
  <si>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</si>
  <si>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</si>
  <si>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</si>
  <si>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</si>
  <si>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</si>
  <si>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</si>
  <si>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</si>
  <si>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</si>
  <si>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</si>
  <si>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</si>
  <si>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</si>
  <si>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</si>
  <si>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</si>
  <si>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</si>
  <si>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</si>
  <si>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</si>
  <si>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</si>
  <si>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</si>
  <si>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</si>
  <si>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</si>
  <si>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</si>
  <si>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</si>
  <si>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</si>
  <si>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</si>
  <si>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</si>
  <si>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</si>
  <si>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</si>
  <si>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</si>
  <si>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</si>
  <si>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</si>
  <si>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</si>
  <si>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</si>
  <si>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</si>
  <si>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</si>
  <si>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</si>
  <si>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</si>
  <si>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</si>
  <si>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</si>
  <si>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</si>
  <si>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</si>
  <si>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</si>
  <si>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</si>
  <si>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</si>
  <si>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</si>
  <si>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</si>
  <si>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</si>
  <si>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</si>
  <si>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</si>
  <si>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</si>
  <si>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</si>
  <si>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</si>
  <si>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</si>
  <si>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</si>
  <si>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</si>
  <si>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</si>
  <si>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</si>
  <si>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</si>
  <si>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</si>
  <si>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</si>
  <si>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</si>
  <si>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</si>
  <si>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</si>
  <si>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</si>
  <si>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</si>
  <si>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</si>
  <si>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</si>
  <si>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</si>
  <si>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</si>
  <si>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</si>
  <si>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</si>
  <si>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</si>
  <si>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</si>
  <si>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</si>
  <si>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</si>
  <si>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</si>
  <si>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</si>
  <si>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</si>
  <si>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</si>
  <si>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</si>
  <si>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</si>
  <si>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</si>
  <si>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</si>
  <si>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</si>
  <si>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</si>
  <si>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</si>
  <si>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</si>
  <si>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</si>
  <si>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</si>
  <si>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</si>
  <si>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</si>
  <si>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</si>
  <si>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</si>
  <si>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</si>
  <si>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</si>
  <si>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</si>
  <si>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</si>
  <si>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</si>
  <si>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</si>
  <si>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</si>
  <si>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</si>
  <si>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</si>
  <si>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</si>
  <si>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</si>
  <si>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</si>
  <si>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</si>
  <si>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</si>
  <si>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</si>
  <si>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</si>
  <si>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</si>
  <si>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</si>
  <si>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</si>
  <si>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</si>
  <si>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</si>
  <si>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</si>
  <si>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</si>
  <si>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</si>
  <si>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</si>
  <si>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</si>
  <si>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</si>
  <si>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</si>
  <si>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</si>
  <si>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</si>
  <si>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</si>
  <si>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</si>
  <si>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</si>
  <si>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</si>
  <si>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</si>
  <si>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</si>
  <si>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</si>
  <si>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</si>
  <si>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</si>
  <si>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</si>
  <si>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</si>
  <si>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</si>
  <si>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</si>
  <si>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</si>
  <si>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</si>
  <si>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</si>
  <si>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</si>
  <si>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</si>
  <si>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</si>
  <si>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</si>
  <si>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</si>
  <si>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</si>
  <si>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</si>
  <si>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</si>
  <si>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</si>
  <si>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</si>
  <si>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</si>
  <si>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</si>
  <si>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</si>
  <si>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</si>
  <si>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</si>
  <si>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</si>
  <si>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</si>
  <si>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</si>
  <si>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</si>
  <si>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</si>
  <si>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</si>
  <si>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</si>
  <si>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</si>
  <si>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</si>
  <si>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</si>
  <si>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</si>
  <si>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</si>
  <si>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</si>
  <si>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</si>
  <si>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</si>
  <si>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</si>
  <si>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</si>
  <si>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</si>
  <si>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</si>
  <si>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</si>
  <si>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</si>
  <si>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</si>
  <si>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</si>
  <si>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</si>
  <si>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</si>
  <si>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</si>
  <si>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</si>
  <si>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</si>
  <si>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</si>
  <si>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</si>
  <si>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</si>
  <si>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</si>
  <si>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</si>
  <si>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</si>
  <si>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</si>
  <si>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</si>
  <si>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</si>
  <si>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</si>
  <si>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</si>
  <si>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</si>
  <si>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</si>
  <si>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</si>
  <si>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</si>
  <si>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</si>
  <si>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</si>
  <si>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</si>
  <si>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</si>
  <si>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</si>
  <si>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</si>
  <si>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</si>
  <si>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</si>
  <si>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</si>
  <si>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</si>
  <si>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</si>
  <si>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</si>
  <si>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</si>
  <si>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</si>
  <si>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</si>
  <si>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</si>
  <si>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</si>
  <si>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</si>
  <si>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</si>
  <si>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</si>
  <si>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</si>
  <si>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</si>
  <si>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</si>
  <si>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</si>
  <si>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</si>
  <si>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</si>
  <si>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</si>
  <si>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</si>
  <si>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</si>
  <si>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</si>
  <si>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</si>
  <si>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</si>
  <si>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</si>
  <si>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</si>
  <si>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</si>
  <si>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</si>
  <si>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</si>
  <si>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</si>
  <si>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</si>
  <si>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</si>
  <si>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</si>
  <si>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</si>
  <si>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</si>
  <si>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</si>
  <si>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</si>
  <si>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</si>
  <si>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</si>
  <si>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</si>
  <si>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</si>
  <si>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</si>
  <si>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</si>
  <si>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</si>
  <si>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</si>
  <si>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</si>
  <si>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</si>
  <si>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</si>
  <si>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</si>
  <si>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</si>
  <si>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</si>
  <si>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</si>
  <si>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</si>
  <si>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</si>
  <si>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</si>
  <si>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</si>
  <si>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</si>
  <si>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</si>
  <si>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</si>
  <si>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</si>
  <si>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</si>
  <si>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</si>
  <si>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</si>
  <si>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</si>
  <si>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</si>
  <si>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</si>
  <si>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</si>
  <si>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</si>
  <si>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</si>
  <si>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</si>
  <si>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</si>
  <si>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</si>
  <si>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</si>
  <si>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</si>
  <si>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</si>
  <si>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</si>
  <si>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</si>
  <si>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</si>
  <si>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</si>
  <si>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</si>
  <si>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</si>
  <si>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</si>
  <si>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</si>
  <si>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</si>
  <si>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</si>
  <si>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</si>
  <si>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</si>
  <si>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</si>
  <si>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</si>
  <si>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</si>
  <si>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</si>
  <si>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</si>
  <si>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</si>
  <si>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</si>
  <si>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</si>
  <si>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</si>
  <si>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</si>
  <si>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</si>
  <si>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</si>
  <si>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</si>
  <si>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</si>
  <si>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</si>
  <si>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</si>
  <si>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</si>
  <si>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</si>
  <si>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</si>
  <si>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</si>
  <si>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</si>
  <si>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</si>
  <si>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</si>
  <si>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</si>
  <si>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</si>
  <si>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</si>
  <si>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</si>
  <si>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</si>
  <si>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</si>
  <si>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</si>
  <si>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</si>
  <si>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</si>
  <si>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</si>
  <si>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</si>
  <si>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</si>
  <si>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</si>
  <si>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</si>
  <si>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</si>
  <si>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</si>
  <si>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</si>
  <si>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</si>
  <si>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</si>
  <si>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</si>
  <si>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</si>
  <si>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</si>
  <si>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</si>
  <si>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</si>
  <si>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</si>
  <si>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</si>
  <si>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</si>
  <si>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</si>
  <si>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</si>
  <si>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</si>
  <si>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</si>
  <si>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</si>
  <si>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</si>
  <si>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</si>
  <si>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</si>
  <si>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</si>
  <si>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</si>
  <si>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</si>
  <si>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</si>
  <si>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</si>
  <si>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</si>
  <si>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</si>
  <si>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</si>
  <si>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</si>
  <si>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</si>
  <si>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</si>
  <si>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</si>
  <si>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</si>
  <si>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</si>
  <si>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</si>
  <si>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</si>
  <si>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</si>
  <si>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</si>
  <si>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</si>
  <si>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</si>
  <si>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</si>
  <si>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</si>
  <si>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</si>
  <si>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</si>
  <si>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</si>
  <si>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</si>
  <si>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</si>
  <si>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</si>
  <si>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</si>
  <si>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</si>
  <si>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</si>
  <si>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</si>
  <si>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</si>
  <si>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</si>
  <si>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</si>
  <si>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</si>
  <si>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</si>
  <si>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</si>
  <si>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</si>
  <si>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</si>
  <si>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</si>
  <si>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</si>
  <si>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</si>
  <si>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</si>
  <si>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</si>
  <si>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</si>
  <si>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</si>
  <si>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</si>
  <si>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</si>
  <si>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</si>
  <si>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</si>
  <si>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</si>
  <si>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</si>
  <si>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</si>
  <si>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</si>
  <si>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</si>
  <si>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</si>
  <si>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</si>
  <si>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</si>
  <si>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</si>
  <si>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</si>
  <si>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</si>
  <si>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</si>
  <si>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</si>
  <si>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</si>
  <si>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</si>
  <si>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</si>
  <si>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</si>
  <si>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</si>
  <si>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</si>
  <si>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</si>
  <si>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</si>
  <si>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</si>
  <si>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</si>
  <si>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</si>
  <si>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</si>
  <si>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</si>
  <si>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</si>
  <si>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</si>
  <si>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</si>
  <si>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</si>
  <si>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</si>
  <si>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</si>
  <si>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</si>
  <si>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</si>
  <si>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</si>
  <si>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</si>
  <si>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</si>
  <si>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</si>
  <si>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</si>
  <si>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</si>
  <si>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</si>
  <si>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</si>
  <si>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</si>
  <si>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</si>
  <si>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</si>
  <si>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</si>
  <si>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</si>
  <si>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</si>
  <si>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</si>
  <si>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</si>
  <si>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</si>
  <si>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</si>
  <si>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</si>
  <si>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</si>
  <si>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</si>
  <si>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</si>
  <si>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</si>
  <si>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</si>
  <si>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</si>
  <si>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</si>
  <si>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</si>
  <si>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</si>
  <si>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</si>
  <si>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</si>
  <si>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</si>
  <si>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</si>
  <si>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</si>
  <si>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</si>
  <si>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</si>
  <si>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</si>
  <si>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</si>
  <si>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</si>
  <si>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</si>
  <si>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</si>
  <si>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</si>
  <si>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</si>
  <si>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</si>
  <si>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</si>
  <si>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</si>
  <si>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</si>
  <si>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</si>
  <si>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</si>
  <si>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</si>
  <si>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</si>
  <si>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</si>
  <si>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</si>
  <si>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</si>
  <si>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</si>
  <si>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</si>
  <si>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</si>
  <si>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</si>
  <si>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</si>
  <si>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</si>
  <si>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</si>
  <si>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</si>
  <si>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</si>
  <si>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</si>
  <si>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</si>
  <si>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</si>
  <si>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</si>
  <si>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</si>
  <si>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</si>
  <si>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</si>
  <si>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</si>
  <si>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</si>
  <si>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</si>
  <si>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</si>
  <si>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</si>
  <si>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</si>
  <si>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</si>
  <si>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</si>
  <si>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</si>
  <si>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</si>
  <si>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</si>
  <si>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</si>
  <si>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</si>
  <si>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</si>
  <si>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</si>
  <si>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</si>
  <si>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</si>
  <si>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</si>
  <si>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</si>
  <si>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</si>
  <si>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</si>
  <si>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</si>
  <si>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</si>
  <si>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</si>
  <si>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</si>
  <si>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</si>
  <si>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</si>
  <si>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</si>
  <si>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</si>
  <si>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</si>
  <si>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</si>
  <si>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</si>
  <si>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</si>
  <si>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</si>
  <si>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</si>
  <si>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</si>
  <si>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</si>
  <si>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</si>
  <si>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</si>
  <si>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</si>
  <si>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</si>
  <si>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</si>
  <si>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</si>
  <si>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</si>
  <si>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</si>
  <si>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</si>
  <si>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</si>
  <si>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</si>
  <si>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</si>
  <si>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</si>
  <si>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</si>
  <si>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</si>
  <si>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</si>
  <si>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</si>
  <si>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</si>
  <si>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</si>
  <si>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</si>
  <si>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</si>
  <si>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</si>
  <si>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</si>
  <si>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</si>
  <si>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</si>
  <si>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</si>
  <si>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</si>
  <si>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</si>
  <si>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</si>
  <si>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</si>
  <si>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</si>
  <si>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</si>
  <si>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</si>
  <si>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</si>
  <si>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</si>
  <si>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</si>
  <si>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</si>
  <si>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</si>
  <si>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</si>
  <si>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</si>
  <si>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</si>
  <si>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</si>
  <si>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</si>
  <si>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</si>
  <si>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</si>
  <si>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</si>
  <si>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</si>
  <si>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</si>
  <si>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</si>
  <si>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</si>
  <si>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</si>
  <si>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</si>
  <si>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</si>
  <si>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</si>
  <si>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</si>
  <si>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</si>
  <si>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</si>
  <si>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</si>
  <si>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</si>
  <si>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</si>
  <si>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</si>
  <si>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</si>
  <si>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</si>
  <si>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</si>
  <si>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</si>
  <si>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</si>
  <si>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</si>
  <si>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</si>
  <si>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</si>
  <si>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</si>
  <si>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</si>
  <si>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</si>
  <si>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</si>
  <si>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</si>
  <si>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</si>
  <si>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</si>
  <si>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</si>
  <si>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</si>
  <si>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</si>
  <si>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</si>
  <si>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</si>
  <si>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</si>
  <si>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</si>
  <si>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</si>
  <si>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</si>
  <si>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</si>
  <si>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</si>
  <si>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</si>
  <si>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</si>
  <si>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</si>
  <si>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</si>
  <si>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</si>
  <si>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</si>
  <si>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</si>
  <si>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</si>
  <si>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</si>
  <si>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</si>
  <si>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</si>
  <si>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</si>
  <si>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</si>
  <si>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</si>
  <si>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</si>
  <si>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</si>
  <si>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</si>
  <si>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</si>
  <si>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</si>
  <si>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</si>
  <si>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</si>
  <si>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</si>
  <si>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</si>
  <si>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</si>
  <si>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</si>
  <si>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</si>
  <si>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</si>
  <si>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</si>
  <si>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</si>
  <si>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</si>
  <si>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</si>
  <si>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</si>
  <si>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</si>
  <si>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</si>
  <si>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</si>
  <si>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</si>
  <si>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</si>
  <si>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</si>
  <si>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</si>
  <si>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</si>
  <si>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</si>
  <si>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</si>
  <si>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</si>
  <si>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</si>
  <si>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</si>
  <si>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</si>
  <si>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</si>
  <si>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</si>
  <si>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</si>
  <si>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</si>
  <si>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</si>
  <si>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</si>
  <si>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</si>
  <si>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</si>
  <si>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</si>
  <si>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</si>
  <si>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</si>
  <si>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</si>
  <si>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</si>
  <si>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</si>
  <si>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</si>
  <si>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</si>
  <si>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</si>
  <si>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</si>
  <si>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</si>
  <si>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</si>
  <si>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</si>
  <si>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</si>
  <si>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</si>
  <si>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</si>
  <si>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</si>
  <si>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</si>
  <si>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</si>
  <si>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</si>
  <si>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</si>
  <si>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</si>
  <si>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</si>
  <si>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</si>
  <si>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</si>
  <si>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</si>
  <si>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</si>
  <si>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</si>
  <si>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</si>
  <si>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</si>
  <si>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</si>
  <si>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</si>
  <si>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</si>
  <si>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</si>
  <si>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</si>
  <si>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</si>
  <si>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</si>
  <si>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</si>
  <si>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</si>
  <si>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</si>
  <si>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</si>
  <si>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</si>
  <si>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</si>
  <si>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</si>
  <si>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</si>
  <si>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</si>
  <si>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</si>
  <si>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</si>
  <si>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</si>
  <si>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</si>
  <si>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</si>
  <si>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</si>
  <si>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</si>
  <si>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</si>
  <si>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</si>
  <si>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</si>
  <si>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</si>
  <si>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</si>
  <si>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</si>
  <si>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</si>
  <si>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</si>
  <si>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</si>
  <si>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</si>
  <si>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</si>
  <si>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</si>
  <si>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</si>
  <si>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</si>
  <si>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</si>
  <si>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</si>
  <si>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</si>
  <si>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</si>
  <si>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</si>
  <si>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</si>
  <si>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</si>
  <si>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</si>
  <si>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</si>
  <si>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</si>
  <si>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</si>
  <si>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</si>
  <si>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</si>
  <si>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</si>
  <si>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</si>
  <si>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</si>
  <si>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</si>
  <si>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</si>
  <si>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</si>
  <si>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</si>
  <si>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</si>
  <si>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</si>
  <si>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</si>
  <si>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</si>
  <si>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</si>
  <si>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</si>
  <si>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</si>
  <si>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</si>
  <si>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</si>
  <si>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</si>
  <si>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</si>
  <si>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</si>
  <si>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</si>
  <si>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</si>
  <si>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</si>
  <si>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</si>
  <si>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</si>
  <si>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</si>
  <si>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</si>
  <si>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</si>
  <si>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</si>
  <si>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</si>
  <si>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</si>
  <si>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</si>
  <si>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</si>
  <si>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</si>
  <si>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</si>
  <si>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</si>
  <si>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</si>
  <si>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</si>
  <si>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</si>
  <si>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</si>
  <si>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</si>
  <si>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</si>
  <si>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</si>
  <si>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</si>
  <si>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</si>
  <si>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</si>
  <si>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</si>
  <si>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</si>
  <si>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</si>
  <si>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</si>
  <si>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</si>
  <si>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</si>
  <si>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</si>
  <si>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</si>
  <si>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</si>
  <si>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</si>
  <si>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</si>
  <si>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</si>
  <si>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</si>
  <si>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</si>
  <si>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</si>
  <si>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</si>
  <si>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</si>
  <si>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</si>
  <si>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</si>
  <si>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</si>
  <si>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</si>
  <si>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</si>
  <si>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</si>
  <si>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</si>
  <si>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</si>
  <si>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</si>
  <si>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</si>
  <si>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</si>
  <si>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</si>
  <si>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</si>
  <si>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</si>
  <si>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</si>
  <si>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</si>
  <si>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</si>
  <si>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</si>
  <si>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</si>
  <si>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</si>
  <si>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</si>
  <si>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</si>
  <si>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</si>
  <si>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</si>
  <si>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</si>
  <si>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</si>
  <si>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</si>
  <si>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</si>
  <si>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</si>
  <si>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</si>
  <si>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</si>
  <si>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</si>
  <si>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</si>
  <si>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</si>
  <si>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</si>
  <si>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</si>
  <si>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</si>
  <si>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</si>
  <si>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</si>
  <si>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</si>
  <si>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</si>
  <si>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</si>
  <si>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</si>
  <si>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</si>
  <si>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</si>
  <si>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</si>
  <si>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</si>
  <si>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</si>
  <si>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</si>
  <si>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</si>
  <si>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</si>
  <si>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</si>
  <si>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</si>
  <si>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</si>
  <si>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</si>
  <si>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</si>
  <si>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</si>
  <si>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</si>
  <si>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</si>
  <si>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</si>
  <si>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</si>
  <si>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</si>
  <si>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</si>
  <si>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</si>
  <si>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</si>
  <si>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</si>
  <si>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</si>
  <si>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</si>
  <si>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</si>
  <si>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</si>
  <si>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</si>
  <si>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</si>
  <si>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</si>
  <si>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</si>
  <si>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</si>
  <si>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</si>
  <si>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</si>
  <si>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</si>
  <si>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</si>
  <si>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</si>
  <si>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</si>
  <si>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</si>
  <si>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</si>
  <si>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</si>
  <si>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</si>
  <si>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</si>
  <si>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</si>
  <si>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</si>
  <si>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</si>
  <si>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</si>
  <si>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</si>
  <si>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</si>
  <si>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</si>
  <si>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</si>
  <si>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</si>
  <si>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</si>
  <si>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</si>
  <si>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</si>
  <si>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</si>
  <si>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</si>
  <si>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</si>
  <si>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</si>
  <si>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</si>
  <si>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</si>
  <si>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</si>
  <si>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</si>
  <si>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</si>
  <si>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</si>
  <si>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</si>
  <si>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</si>
  <si>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</si>
  <si>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</si>
  <si>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</si>
  <si>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</si>
  <si>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</si>
  <si>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</si>
  <si>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</si>
  <si>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</si>
  <si>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</si>
  <si>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</si>
  <si>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</si>
  <si>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</si>
  <si>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</si>
  <si>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</si>
  <si>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</si>
  <si>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</si>
  <si>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</si>
  <si>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</si>
  <si>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</si>
  <si>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</si>
  <si>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</si>
  <si>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</si>
  <si>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</si>
  <si>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</si>
  <si>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</si>
  <si>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</si>
  <si>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</si>
  <si>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</si>
  <si>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</si>
  <si>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</si>
  <si>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</si>
  <si>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</si>
  <si>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</si>
  <si>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</si>
  <si>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</si>
  <si>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</si>
  <si>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</si>
  <si>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</si>
  <si>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</si>
  <si>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</si>
  <si>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</si>
  <si>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</si>
  <si>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</si>
  <si>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</si>
  <si>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</si>
  <si>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</si>
  <si>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</si>
  <si>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</si>
  <si>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</si>
  <si>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</si>
  <si>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</si>
  <si>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</si>
  <si>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</si>
  <si>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</si>
  <si>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</si>
  <si>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</si>
  <si>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</si>
  <si>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</si>
  <si>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</si>
  <si>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</si>
  <si>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</si>
  <si>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</si>
  <si>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</si>
  <si>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</si>
  <si>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</si>
  <si>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</si>
  <si>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</si>
  <si>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</si>
  <si>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</si>
  <si>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</si>
  <si>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</si>
  <si>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</si>
  <si>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</si>
  <si>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</si>
  <si>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</si>
  <si>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</si>
  <si>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</si>
  <si>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</si>
  <si>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</si>
  <si>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</si>
  <si>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</si>
  <si>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</si>
  <si>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</si>
  <si>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</si>
  <si>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</si>
  <si>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</si>
  <si>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</si>
  <si>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</si>
  <si>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</si>
  <si>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</si>
  <si>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</si>
  <si>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</si>
  <si>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</si>
  <si>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</si>
  <si>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</si>
  <si>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</si>
  <si>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</si>
  <si>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</si>
  <si>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</si>
  <si>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</si>
  <si>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</si>
  <si>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</si>
  <si>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</si>
  <si>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</si>
  <si>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</si>
  <si>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</si>
  <si>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</si>
  <si>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</si>
  <si>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</si>
  <si>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</si>
  <si>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</si>
  <si>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</si>
  <si>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</si>
  <si>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</si>
  <si>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</si>
  <si>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</si>
  <si>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</si>
  <si>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</si>
  <si>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</si>
  <si>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</si>
  <si>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</si>
  <si>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</si>
  <si>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</si>
  <si>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</si>
  <si>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</si>
  <si>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</si>
  <si>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</si>
  <si>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</si>
  <si>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</si>
  <si>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</si>
  <si>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</si>
  <si>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</si>
  <si>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</si>
  <si>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</si>
  <si>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</si>
  <si>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</si>
  <si>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</si>
  <si>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</si>
  <si>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</si>
  <si>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</si>
  <si>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</si>
  <si>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</si>
  <si>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</si>
  <si>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</si>
  <si>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</si>
  <si>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</si>
  <si>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</si>
  <si>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</si>
  <si>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</si>
  <si>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</si>
  <si>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</si>
  <si>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</si>
  <si>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</si>
  <si>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</si>
  <si>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</si>
  <si>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</si>
  <si>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</si>
  <si>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</si>
  <si>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</si>
  <si>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</si>
  <si>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</si>
  <si>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</si>
  <si>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</si>
  <si>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</si>
  <si>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</si>
  <si>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</si>
  <si>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</si>
  <si>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</si>
  <si>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</si>
  <si>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</si>
  <si>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</si>
  <si>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</si>
  <si>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</si>
  <si>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</si>
  <si>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</si>
  <si>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</si>
  <si>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</si>
  <si>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</si>
  <si>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</si>
  <si>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</si>
  <si>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</si>
  <si>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</si>
  <si>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</si>
  <si>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</si>
  <si>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</si>
  <si>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</si>
  <si>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</si>
  <si>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</si>
  <si>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</si>
  <si>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</si>
  <si>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</si>
  <si>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</si>
  <si>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</si>
  <si>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</si>
  <si>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</si>
  <si>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</si>
  <si>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</si>
  <si>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</si>
  <si>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</si>
  <si>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</si>
  <si>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</si>
  <si>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</si>
  <si>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</si>
  <si>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</si>
  <si>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</si>
  <si>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</si>
  <si>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</si>
  <si>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</si>
  <si>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</si>
  <si>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</si>
  <si>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</si>
  <si>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</si>
  <si>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</si>
  <si>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</si>
  <si>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</si>
  <si>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</si>
  <si>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</si>
  <si>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</si>
  <si>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</si>
  <si>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</si>
  <si>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</si>
  <si>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</si>
  <si>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</si>
  <si>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</si>
  <si>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</si>
  <si>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</si>
  <si>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</si>
  <si>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</si>
  <si>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</si>
  <si>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</si>
  <si>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</si>
  <si>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</si>
  <si>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</si>
  <si>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</si>
  <si>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</si>
  <si>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</si>
  <si>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</si>
  <si>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</si>
  <si>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</si>
  <si>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</si>
  <si>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</si>
  <si>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</si>
  <si>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</si>
  <si>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</si>
  <si>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</si>
  <si>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</si>
  <si>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</si>
  <si>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</si>
  <si>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</si>
  <si>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</si>
  <si>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</si>
  <si>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</si>
  <si>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</si>
  <si>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</si>
  <si>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</si>
  <si>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</si>
  <si>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</si>
  <si>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</si>
  <si>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</si>
  <si>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</si>
  <si>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</si>
  <si>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</si>
  <si>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</si>
  <si>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</si>
  <si>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</si>
  <si>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</si>
  <si>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</si>
  <si>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</si>
  <si>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</si>
  <si>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</si>
  <si>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</si>
  <si>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</si>
  <si>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</si>
  <si>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</si>
  <si>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</si>
  <si>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</si>
  <si>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</si>
  <si>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</si>
  <si>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</si>
  <si>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</si>
  <si>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</si>
  <si>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</si>
  <si>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</si>
  <si>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</si>
  <si>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</si>
  <si>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</si>
  <si>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</si>
  <si>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</si>
  <si>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</si>
  <si>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</si>
  <si>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</si>
  <si>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</si>
  <si>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</si>
  <si>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</si>
  <si>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</si>
  <si>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</si>
  <si>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</si>
  <si>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</si>
  <si>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</si>
  <si>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</si>
  <si>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</si>
  <si>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</si>
  <si>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</si>
  <si>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</si>
  <si>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</si>
  <si>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</si>
  <si>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</si>
  <si>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</si>
  <si>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</si>
  <si>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</si>
  <si>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</si>
  <si>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</si>
  <si>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</si>
  <si>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</si>
  <si>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</si>
  <si>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</si>
  <si>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</si>
  <si>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</si>
  <si>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</si>
  <si>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</si>
  <si>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</si>
  <si>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</si>
  <si>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</si>
  <si>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</si>
  <si>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</si>
  <si>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</si>
  <si>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</si>
  <si>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</si>
  <si>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</si>
  <si>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</si>
  <si>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</si>
  <si>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</si>
  <si>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</si>
  <si>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</si>
  <si>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</si>
  <si>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</si>
  <si>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</si>
  <si>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</si>
  <si>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</si>
  <si>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</si>
  <si>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</si>
  <si>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</si>
  <si>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</si>
  <si>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</si>
  <si>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</si>
  <si>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</si>
  <si>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</si>
  <si>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</si>
  <si>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</si>
  <si>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</si>
  <si>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</si>
  <si>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</si>
  <si>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</si>
  <si>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</si>
  <si>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</si>
  <si>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</si>
  <si>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</si>
  <si>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</si>
  <si>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</si>
  <si>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</si>
  <si>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</si>
  <si>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</si>
  <si>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</si>
  <si>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</si>
  <si>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</si>
  <si>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</si>
  <si>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</si>
  <si>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</si>
  <si>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</si>
  <si>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</si>
  <si>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</si>
  <si>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</si>
  <si>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</si>
  <si>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</si>
  <si>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</si>
  <si>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</si>
  <si>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</si>
  <si>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</si>
  <si>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</si>
  <si>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</si>
  <si>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</si>
  <si>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</si>
  <si>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</si>
  <si>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</si>
  <si>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</si>
  <si>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</si>
  <si>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</si>
  <si>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</si>
  <si>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</si>
  <si>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</si>
  <si>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</si>
  <si>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</si>
  <si>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PCM-20251203-00001312</t>
  </si>
  <si>
    <t>PCM-20251203-00001135</t>
  </si>
  <si>
    <t>Team infront on building and will try to connect PG 
SCECO Working on transformer problems with no current estimate time to solve it</t>
  </si>
  <si>
    <t>PCM-20251203-00001636</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</si>
  <si>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</si>
  <si>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</si>
  <si>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</si>
  <si>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</si>
  <si>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</si>
  <si>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</si>
  <si>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</si>
  <si>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</si>
  <si>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</si>
  <si>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</si>
  <si>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</si>
  <si>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</si>
  <si>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</si>
  <si>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</si>
  <si>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70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</si>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</sst>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5" dataDxfId="154" headerRowBorderDxfId="152" tableBorderDxfId="153" totalsRowBorderDxfId="151">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331.7934796296322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45994.741905555558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45994.741905555558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45994.741905555558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45994.741905555558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45994.741905555558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45994.741905555558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45994.741905555558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45994.741905555558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45994.741905555558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45994.741905555558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45994.741905555558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45994.741905555558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45994.741905555558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45994.741905555558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45994.741905555558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45994.741905555558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45994.741905555558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45994.741905555558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45994.741905555558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45994.741905555558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45994.741905555558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45994.741905555558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45994.741905555558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45994.741905555558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45994.741905555558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45994.741905555558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45994.741905555558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45994.741905555558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45994.741905555558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45994.741905555558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45994.741905555558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45994.741905555558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45994.741905555558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45994.741905555558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45994.741905555558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45994.741905555558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45994.741905555558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45994.741905555558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45994.741905555558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45994.741905555558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45994.741905555558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45994.741905555558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45994.741905555558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45994.741905555558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45994.741905555558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45994.741905555558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45994.741905555558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45994.741905555558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45994.741905555558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45994.741905555558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45994.741905555558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45994.741905555558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45994.741905555558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45994.741905555558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45994.741905555558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45994.741905555558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45994.741905555558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45994.741905555558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45994.741905555558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45994.741905555558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45994.741905555558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45994.741905555558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45994.741905555558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45994.741905555558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45994.741905555558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45994.741905555558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45994.741905555558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45994.741905555558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45994.741905555558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45994.741905555558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45994.741905555558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45994.741905555558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45994.741905555558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45994.741905555558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45994.741905555558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45994.741905555558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45994.741905555558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45994.741905555558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45994.741905555558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45994.741905555558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45994.741905555558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45994.741905555558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45994.741905555558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45994.741905555558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45994.741905555558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45994.741905555558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45994.741905555558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45994.741905555558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45994.741905555558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45994.741905555558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45994.741905555558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45994.741905555558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45994.741905555558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45994.741905555558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45994.741905555558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45994.741905555558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45994.741905555558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45994.741905555558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45994.741905555558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45994.741905555558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45994.741905555558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45994.741905555558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45994.741905555558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45994.741905555558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45994.741905555558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45994.741905555558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45994.741905555558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45994.741905555558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45994.741905555558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45994.741905555558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45994.741905555558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45994.741905555558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45994.741905555558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45994.741905555558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45994.741905555558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45994.741905555558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45994.741905555558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45994.741905555558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45994.741905555558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45994.741905555558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45994.741905555558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45994.741905555558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45994.741905555558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45994.741905555558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45994.741905555558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45994.741905555558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45994.741905555558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45994.741905555558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45994.741905555558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45994.741905555558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45994.741905555558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45994.741905555558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45994.741905555558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45994.741905555558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45994.741905555558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45994.741905555558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45994.741905555558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45994.741905555558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45994.741905555558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45994.741905555558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45994.741905555558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45994.741905555558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45994.741905555558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45994.741905555558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45994.741905555558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45994.741905555558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45994.741905555558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45994.741905555558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45994.741905555558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45994.741905555558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45994.741905555558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45994.741905555558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45994.741905555558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45994.741905555558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45994.741905555558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45994.741905555558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45994.741905555558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45994.741905555558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45994.741905555558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45994.741905555558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45994.741905555558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45994.741905555558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45994.741905555558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45994.741905555558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45994.741905555558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45994.741905555558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45994.741905555558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45994.741905555558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45994.741905555558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45994.741905555558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45994.741905555558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45994.741905555558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45994.741905555558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45994.741905555558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45994.741905555558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45994.741905555558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45994.741905555558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45994.741905555558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45994.741905555558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45994.741905555558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45994.741905555558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45994.741905555558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45994.741905555558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45994.741905555558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45994.741905555558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45994.741905555558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45994.741905555558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45994.741905555558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45994.741905555558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45994.741905555558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45994.741905555558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45994.741905555558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45994.741905555558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45994.741905555558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45994.741905555558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45994.741905555558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45994.741905555558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45994.741905555558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45994.741905555558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45994.741905555558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45994.741905555558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45994.741905555558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45994.741905555558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45994.741905555558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45994.741905555558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45994.741905555558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51CE58C0-6A4F-40D0-AC01-30CA514A98B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169.74206759259687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10.354486574076873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0.12420879629644332</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22026</v>
      </c>
      <c r="E6" s="99" t="s">
        <v>39106</v>
      </c>
      <c r="F6" s="100">
        <v>45994.636921296296</v>
      </c>
      <c r="G6" s="101">
        <f ca="1">IFERROR(NOW()-F6,"-")</f>
        <v>0.10498425926198252</v>
      </c>
      <c r="H6" s="100">
        <v>45994.627893518518</v>
      </c>
      <c r="I6" s="18" t="str">
        <f>IFERROR(VLOOKUP(D6,DB!A:F,6,0),"")</f>
        <v>SCECO</v>
      </c>
      <c r="J6" s="18" t="str">
        <f>IFERROR(VLOOKUP(D6,DB!A:G,7,0),"")</f>
        <v>Dead</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53" t="s">
        <v>39195</v>
      </c>
      <c r="B7" s="18" t="str">
        <f>IFERROR(VLOOKUP(D7,DB!A:K,11,0),"")</f>
        <v>R2</v>
      </c>
      <c r="C7" s="18">
        <v>4</v>
      </c>
      <c r="D7" s="18" t="s">
        <v>27112</v>
      </c>
      <c r="E7" s="99" t="s">
        <v>39106</v>
      </c>
      <c r="F7" s="100">
        <v>45994.571689814817</v>
      </c>
      <c r="G7" s="101">
        <f ca="1">IFERROR(NOW()-F7,"-")</f>
        <v>0.17021574074169621</v>
      </c>
      <c r="H7" s="100">
        <v>45994.656377314815</v>
      </c>
      <c r="I7" s="18" t="str">
        <f>IFERROR(VLOOKUP(D7,DB!A:F,6,0),"")</f>
        <v>SCECO</v>
      </c>
      <c r="J7" s="18" t="str">
        <f>IFERROR(VLOOKUP(D7,DB!A:G,7,0),"")</f>
        <v>Good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26225</v>
      </c>
      <c r="E8" s="99" t="s">
        <v>39185</v>
      </c>
      <c r="F8" s="100">
        <v>45994.728668981479</v>
      </c>
      <c r="G8" s="101">
        <f ca="1">IFERROR(NOW()-F8,"-")</f>
        <v>1.3236574079201091E-2</v>
      </c>
      <c r="H8" s="100">
        <v>45994.722418981481</v>
      </c>
      <c r="I8" s="18" t="str">
        <f>IFERROR(VLOOKUP(D8,DB!A:F,6,0),"")</f>
        <v>SCECO</v>
      </c>
      <c r="J8" s="18" t="str">
        <f>IFERROR(VLOOKUP(D8,DB!A:G,7,0),"")</f>
        <v>In progress+No BB Design</v>
      </c>
      <c r="K8" s="82" t="s">
        <v>39193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45994.741905555558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45994.741905555558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58"/>
      <c r="E11" s="99"/>
      <c r="F11" s="100"/>
      <c r="G11" s="101">
        <f ca="1">IFERROR(NOW()-F11,"-")</f>
        <v>45994.741905555558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45994.741905555558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45994.741905555558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45994.741905555558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45994.741905555558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45994.741905555558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45994.741905555558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45994.741905555558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45994.741905555558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45994.741905555558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45994.741905555558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45994.741905555558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45994.741905555558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45994.741905555558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45994.741905555558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45994.741905555558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45994.741905555558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45994.741905555558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45994.741905555558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45994.741905555558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45994.741905555558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45994.741905555558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45994.741905555558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45994.741905555558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45994.741905555558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45994.741905555558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45994.741905555558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45994.741905555558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45994.741905555558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45994.741905555558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45994.741905555558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45994.741905555558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45994.741905555558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45994.741905555558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45994.741905555558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45994.741905555558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45994.741905555558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45994.741905555558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45994.741905555558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45994.741905555558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45994.741905555558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45994.741905555558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45994.741905555558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45994.741905555558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45994.741905555558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45994.741905555558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45994.741905555558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45994.741905555558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45994.741905555558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45994.741905555558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45994.741905555558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45994.741905555558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45994.741905555558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45994.741905555558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45994.741905555558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45994.741905555558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45994.741905555558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45994.741905555558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45994.741905555558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45994.741905555558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45994.741905555558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45994.741905555558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45994.741905555558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45994.741905555558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45994.741905555558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45994.741905555558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45994.741905555558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45994.741905555558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45994.741905555558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45994.741905555558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45994.741905555558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45994.741905555558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45994.741905555558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45994.741905555558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45994.741905555558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45994.741905555558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45994.741905555558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45994.741905555558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45994.741905555558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45994.741905555558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45994.741905555558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45994.741905555558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45994.741905555558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45994.741905555558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45994.741905555558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45994.741905555558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45994.741905555558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45994.741905555558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45994.741905555558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45994.741905555558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45994.741905555558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45994.741905555558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45994.741905555558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45994.741905555558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45994.741905555558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45994.741905555558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45994.741905555558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45994.741905555558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45994.741905555558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45994.741905555558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45994.741905555558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45994.741905555558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45994.741905555558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45994.741905555558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45994.741905555558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45994.741905555558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45994.741905555558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45994.741905555558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45994.741905555558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45994.741905555558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45994.741905555558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45994.741905555558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45994.741905555558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45994.741905555558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45994.741905555558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45994.741905555558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45994.741905555558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45994.741905555558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45994.741905555558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45994.741905555558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45994.741905555558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45994.741905555558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45994.741905555558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45994.741905555558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45994.741905555558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45994.741905555558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45994.741905555558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45994.741905555558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45994.741905555558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45994.741905555558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45994.741905555558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45994.741905555558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45994.741905555558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45994.741905555558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45994.741905555558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45994.741905555558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45994.741905555558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45994.741905555558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45994.741905555558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45994.741905555558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45994.741905555558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45994.741905555558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45994.741905555558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45994.741905555558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45994.741905555558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45994.741905555558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45994.741905555558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45994.741905555558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45994.741905555558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45994.741905555558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45994.741905555558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45994.741905555558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45994.741905555558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45994.741905555558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45994.741905555558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45994.741905555558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45994.741905555558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45994.741905555558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45994.741905555558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45994.741905555558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45994.741905555558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45994.741905555558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45994.741905555558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45994.741905555558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45994.741905555558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45994.741905555558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45994.741905555558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45994.741905555558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45994.741905555558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45994.741905555558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45994.741905555558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45994.741905555558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45994.741905555558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45994.741905555558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45994.741905555558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45994.741905555558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45994.741905555558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45994.741905555558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45994.741905555558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45994.741905555558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45994.741905555558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45994.741905555558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45994.741905555558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45994.741905555558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45994.741905555558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45994.741905555558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45994.741905555558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45994.741905555558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45994.741905555558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45994.741905555558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45994.741905555558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45994.741905555558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45994.741905555558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45994.741905555558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45994.741905555558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45994.741905555558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45994.741905555558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45994.741905555558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45994.741905555558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45994.741905555558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45994.741905555558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45994.741905555558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45994.741905555558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45994.741905555558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45994.741905555558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45994.741905555558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45994.741905555558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45994.741905555558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45994.741905555558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45994.741905555558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45994.741905555558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45994.741905555558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45994.741905555558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45994.741905555558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45994.741905555558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45994.741905555558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45994.741905555558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45994.741905555558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45994.741905555558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45994.741905555558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45994.741905555558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45994.741905555558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45994.741905555558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45994.741905555558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45994.741905555558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45994.741905555558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45994.741905555558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45994.741905555558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45994.741905555558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45994.741905555558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45994.741905555558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45994.741905555558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45994.741905555558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45994.741905555558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45994.741905555558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45994.741905555558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45994.741905555558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45994.741905555558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45994.741905555558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45994.741905555558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45994.741905555558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45994.741905555558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45994.741905555558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45994.741905555558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45994.741905555558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45994.741905555558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45994.741905555558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45994.741905555558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45994.741905555558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45994.741905555558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45994.741905555558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45994.741905555558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45994.741905555558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45994.741905555558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45994.741905555558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45994.741905555558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45994.741905555558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45994.741905555558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45994.741905555558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45994.741905555558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45994.741905555558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45994.741905555558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45994.741905555558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45994.741905555558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45994.741905555558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45994.741905555558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45994.741905555558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45994.741905555558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45994.741905555558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45994.741905555558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45994.741905555558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45994.741905555558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45994.741905555558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45994.741905555558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45994.741905555558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45994.741905555558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45994.741905555558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45994.741905555558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45994.741905555558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45994.741905555558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45994.741905555558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45994.741905555558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45994.741905555558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45994.741905555558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45994.741905555558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45994.741905555558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45994.741905555558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45994.741905555558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45994.741905555558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45994.741905555558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45994.741905555558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45994.741905555558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45994.741905555558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45994.741905555558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45994.741905555558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45994.741905555558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45994.741905555558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45994.741905555558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45994.741905555558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45994.741905555558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45994.741905555558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45994.741905555558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45994.741905555558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45994.741905555558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45994.741905555558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45994.741905555558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45994.741905555558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45994.741905555558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45994.741905555558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45994.741905555558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45994.741905555558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45994.741905555558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45994.741905555558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45994.741905555558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45994.741905555558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45994.741905555558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45994.741905555558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45994.741905555558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45994.741905555558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45994.741905555558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45994.741905555558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45994.741905555558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45994.741905555558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45994.741905555558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45994.741905555558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45994.741905555558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45994.741905555558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45994.741905555558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45994.741905555558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45994.741905555558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45994.741905555558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45994.741905555558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45994.741905555558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45994.741905555558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45994.741905555558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45994.741905555558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45994.741905555558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45994.741905555558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45994.741905555558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45994.741905555558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45994.741905555558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45994.741905555558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45994.741905555558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45994.741905555558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45994.741905555558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45994.741905555558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45994.741905555558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45994.741905555558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45994.741905555558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45994.741905555558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45994.741905555558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45994.741905555558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45994.741905555558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45994.741905555558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45994.741905555558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45994.741905555558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45994.741905555558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45994.741905555558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45994.741905555558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45994.741905555558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45994.741905555558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45994.741905555558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45994.741905555558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45994.741905555558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45994.741905555558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45994.741905555558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45994.741905555558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45994.741905555558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45994.741905555558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45994.741905555558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45994.741905555558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45994.741905555558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45994.741905555558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45994.741905555558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45994.741905555558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45994.741905555558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45994.741905555558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45994.741905555558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45994.741905555558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45994.741905555558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45994.741905555558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45994.741905555558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45994.741905555558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45994.741905555558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45994.741905555558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45994.741905555558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45994.741905555558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45994.741905555558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45994.741905555558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45994.741905555558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45994.741905555558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45994.741905555558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45994.741905555558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45994.741905555558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45994.741905555558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45994.741905555558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45994.741905555558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45994.741905555558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45994.741905555558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45994.741905555558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45994.741905555558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45994.741905555558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45994.741905555558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45994.741905555558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45994.741905555558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45994.741905555558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45994.741905555558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45994.741905555558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45994.741905555558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45994.741905555558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45994.741905555558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45994.741905555558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45994.741905555558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45994.741905555558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45994.741905555558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45994.741905555558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45994.741905555558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45994.741905555558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45994.741905555558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45994.741905555558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45994.741905555558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45994.741905555558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45994.741905555558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45994.741905555558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45994.741905555558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45994.741905555558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45994.741905555558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45994.741905555558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45994.741905555558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45994.741905555558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45994.741905555558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45994.741905555558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45994.741905555558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45994.741905555558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45994.741905555558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45994.741905555558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45994.741905555558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45994.741905555558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45994.741905555558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45994.741905555558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45994.741905555558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45994.741905555558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45994.741905555558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45994.741905555558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45994.741905555558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45994.741905555558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45994.741905555558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45994.741905555558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45994.741905555558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45994.741905555558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45994.741905555558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45994.741905555558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45994.741905555558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45994.741905555558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45994.741905555558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45994.741905555558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45994.741905555558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45994.741905555558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45994.741905555558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45994.741905555558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45994.741905555558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45994.741905555558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45994.741905555558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45994.741905555558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45994.741905555558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45994.741905555558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45994.741905555558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45994.741905555558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45994.741905555558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45994.741905555558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45994.741905555558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45994.741905555558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45994.741905555558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45994.741905555558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45994.741905555558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45994.741905555558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45994.741905555558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45994.741905555558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45994.741905555558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45994.741905555558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45994.741905555558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45994.741905555558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45994.741905555558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45994.741905555558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45994.741905555558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45994.741905555558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45994.741905555558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45994.741905555558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45994.741905555558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45994.741905555558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45994.741905555558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45994.741905555558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45994.741905555558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45994.741905555558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45994.741905555558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45994.741905555558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45994.741905555558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45994.741905555558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45994.741905555558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45994.741905555558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45994.741905555558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45994.741905555558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45994.741905555558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45994.741905555558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45994.741905555558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45994.741905555558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45994.741905555558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45994.741905555558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45994.741905555558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45994.741905555558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45994.741905555558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45994.741905555558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45994.741905555558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45994.741905555558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45994.741905555558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45994.741905555558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45994.741905555558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45994.741905555558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45994.741905555558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45994.741905555558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45994.741905555558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45994.741905555558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45994.741905555558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45994.741905555558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45994.741905555558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45994.741905555558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45994.741905555558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45994.741905555558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45994.741905555558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45994.741905555558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45994.741905555558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45994.741905555558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45994.741905555558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45994.741905555558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45994.741905555558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45994.741905555558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45994.741905555558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45994.741905555558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45994.741905555558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45994.741905555558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45994.741905555558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45994.741905555558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45994.741905555558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45994.741905555558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45994.741905555558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45994.741905555558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45994.741905555558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45994.741905555558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45994.741905555558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45994.741905555558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45994.741905555558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45994.741905555558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45994.741905555558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45994.741905555558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45994.741905555558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45994.741905555558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45994.741905555558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45994.741905555558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45994.741905555558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45994.741905555558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45994.741905555558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45994.741905555558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45994.741905555558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45994.741905555558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45994.741905555558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45994.741905555558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45994.741905555558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45994.741905555558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45994.741905555558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45994.741905555558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45994.741905555558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45994.741905555558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45994.741905555558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45994.741905555558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45994.741905555558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45994.741905555558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45994.741905555558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45994.741905555558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45994.741905555558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45994.741905555558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45994.741905555558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45994.741905555558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45994.741905555558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45994.741905555558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45994.741905555558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45994.741905555558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45994.741905555558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45994.741905555558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45994.741905555558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45994.741905555558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45994.741905555558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45994.741905555558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45994.741905555558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45994.741905555558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45994.741905555558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45994.741905555558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45994.741905555558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45994.741905555558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45994.741905555558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45994.741905555558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45994.741905555558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45994.741905555558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45994.741905555558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45994.741905555558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45994.741905555558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45994.741905555558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45994.741905555558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45994.741905555558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45994.741905555558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45994.741905555558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45994.741905555558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45994.741905555558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45994.741905555558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45994.741905555558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45994.741905555558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45994.741905555558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45994.741905555558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45994.741905555558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45994.741905555558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45994.741905555558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45994.741905555558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45994.741905555558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45994.741905555558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45994.741905555558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45994.741905555558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45994.741905555558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45994.741905555558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45994.741905555558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45994.741905555558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45994.741905555558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45994.741905555558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45994.741905555558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45994.741905555558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45994.741905555558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45994.741905555558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45994.741905555558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45994.741905555558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45994.741905555558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45994.741905555558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45994.741905555558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45994.741905555558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45994.741905555558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45994.741905555558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45994.741905555558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45994.741905555558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45994.741905555558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45994.741905555558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45994.741905555558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45994.741905555558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45994.741905555558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45994.741905555558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45994.741905555558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45994.741905555558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45994.741905555558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45994.741905555558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45994.741905555558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45994.741905555558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45994.741905555558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45994.741905555558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45994.741905555558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45994.741905555558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45994.741905555558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45994.741905555558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45994.741905555558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45994.741905555558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45994.741905555558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45994.741905555558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45994.741905555558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45994.741905555558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45994.741905555558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45994.741905555558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45994.741905555558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45994.741905555558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45994.741905555558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45994.741905555558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45994.741905555558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45994.741905555558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45994.741905555558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45994.741905555558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45994.741905555558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45994.741905555558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45994.741905555558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45994.741905555558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45994.741905555558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45994.741905555558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45994.741905555558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45994.741905555558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45994.741905555558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45994.741905555558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45994.741905555558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45994.741905555558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45994.741905555558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45994.741905555558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45994.741905555558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45994.741905555558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45994.741905555558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45994.741905555558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45994.741905555558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45994.741905555558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45994.741905555558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45994.741905555558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45994.741905555558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45994.741905555558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45994.741905555558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45994.741905555558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45994.741905555558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45994.741905555558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45994.741905555558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45994.741905555558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45994.741905555558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45994.741905555558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45994.741905555558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45994.741905555558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45994.741905555558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45994.741905555558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45994.741905555558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45994.741905555558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45994.741905555558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45994.741905555558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45994.741905555558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45994.741905555558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45994.741905555558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45994.741905555558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45994.741905555558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45994.741905555558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45994.741905555558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45994.741905555558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45994.741905555558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45994.741905555558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45994.741905555558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45994.741905555558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45994.741905555558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45994.741905555558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45994.741905555558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45994.741905555558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45994.741905555558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45994.741905555558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45994.741905555558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45994.741905555558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45994.741905555558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45994.741905555558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45994.741905555558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45994.741905555558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45994.741905555558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45994.741905555558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45994.741905555558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45994.741905555558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45994.741905555558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45994.741905555558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45994.741905555558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45994.741905555558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45994.741905555558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45994.741905555558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45994.741905555558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45994.741905555558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45994.741905555558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45994.741905555558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45994.741905555558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45994.741905555558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45994.741905555558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45994.741905555558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45994.741905555558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45994.741905555558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45994.741905555558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45994.741905555558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45994.741905555558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45994.741905555558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45994.741905555558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45994.741905555558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45994.741905555558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45994.741905555558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45994.741905555558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45994.741905555558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45994.741905555558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45994.741905555558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45994.741905555558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45994.741905555558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45994.741905555558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45994.741905555558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45994.741905555558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45994.741905555558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45994.741905555558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45994.741905555558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45994.741905555558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45994.741905555558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45994.741905555558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45994.741905555558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45994.741905555558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45994.741905555558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45994.741905555558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45994.741905555558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45994.741905555558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45994.741905555558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45994.741905555558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45994.741905555558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45994.741905555558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45994.741905555558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45994.741905555558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45994.741905555558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45994.741905555558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45994.741905555558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45994.741905555558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45994.741905555558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45994.741905555558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45994.741905555558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45994.741905555558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45994.741905555558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45994.741905555558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45994.741905555558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45994.741905555558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45994.741905555558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45994.741905555558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45994.741905555558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45994.741905555558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45994.741905555558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45994.741905555558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45994.741905555558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45994.741905555558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45994.741905555558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45994.741905555558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45994.741905555558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45994.741905555558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45994.741905555558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45994.741905555558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45994.741905555558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45994.741905555558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45994.741905555558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45994.741905555558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45994.741905555558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45994.741905555558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45994.741905555558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45994.741905555558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45994.741905555558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45994.741905555558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45994.741905555558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45994.741905555558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45994.741905555558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45994.741905555558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45994.741905555558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45994.741905555558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45994.741905555558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45994.741905555558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45994.741905555558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45994.741905555558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45994.741905555558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45994.741905555558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45994.741905555558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45994.741905555558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45994.741905555558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45994.741905555558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45994.741905555558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45994.741905555558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45994.741905555558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45994.741905555558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45994.741905555558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45994.741905555558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45994.741905555558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45994.741905555558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45994.741905555558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45994.741905555558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45994.741905555558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45994.741905555558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45994.741905555558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45994.741905555558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45994.741905555558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45994.741905555558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45994.741905555558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45994.741905555558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45994.741905555558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45994.741905555558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45994.741905555558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45994.741905555558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45994.741905555558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45994.741905555558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45994.741905555558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45994.741905555558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45994.741905555558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45994.741905555558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45994.741905555558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45994.741905555558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45994.741905555558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45994.741905555558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45994.741905555558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45994.741905555558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45994.741905555558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45994.741905555558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45994.741905555558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45994.741905555558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45994.741905555558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45994.741905555558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45994.741905555558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45994.741905555558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45994.741905555558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45994.741905555558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45994.741905555558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45994.741905555558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45994.741905555558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45994.741905555558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45994.741905555558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45994.741905555558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45994.741905555558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45994.741905555558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45994.741905555558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45994.741905555558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45994.741905555558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45994.741905555558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45994.741905555558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45994.741905555558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45994.741905555558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45994.741905555558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45994.741905555558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45994.741905555558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45994.741905555558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45994.741905555558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45994.741905555558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45994.741905555558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45994.741905555558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45994.741905555558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45994.741905555558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45994.741905555558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45994.741905555558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45994.741905555558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45994.741905555558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45994.741905555558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45994.741905555558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45994.741905555558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45994.741905555558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45994.741905555558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45994.741905555558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45994.741905555558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45994.741905555558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45994.741905555558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45994.741905555558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45994.741905555558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45994.741905555558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45994.741905555558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45994.741905555558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45994.741905555558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45994.741905555558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45994.741905555558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45994.741905555558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45994.741905555558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45994.741905555558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45994.741905555558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45994.741905555558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45994.741905555558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45994.741905555558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45994.741905555558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45994.741905555558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45994.741905555558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45994.741905555558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45994.741905555558</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291.26118796296214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35271</v>
      </c>
      <c r="E3" s="91" t="s">
        <v>39106</v>
      </c>
      <c r="F3" s="154">
        <v>45994.714456018519</v>
      </c>
      <c r="G3" s="93">
        <f t="shared" ref="G3:G40" ca="1" si="0">IFERROR(NOW()-F3,"")</f>
        <v>2.7449537039501593E-2</v>
      </c>
      <c r="H3" s="92">
        <v>45994.698194444441</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45994.741905555558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45994.741905555558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45994.741905555558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45994.741905555558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45994.741905555558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45994.741905555558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45994.741905555558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45994.741905555558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45994.741905555558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45994.741905555558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45994.741905555558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45994.741905555558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45994.741905555558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45994.741905555558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45994.741905555558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45994.741905555558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45994.741905555558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45994.741905555558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45994.741905555558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45994.741905555558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45994.741905555558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45994.741905555558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45994.741905555558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45994.741905555558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45994.741905555558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45994.741905555558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45994.741905555558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45994.741905555558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45994.741905555558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45994.741905555558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45994.741905555558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45994.741905555558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45994.741905555558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45994.741905555558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45994.741905555558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45994.741905555558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45994.741905555558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45994.741905555558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45994.741905555558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45994.741905555558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45994.741905555558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45994.741905555558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45994.741905555558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45994.741905555558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45994.741905555558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45994.741905555558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45994.741905555558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45994.741905555558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45994.741905555558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45994.741905555558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45994.741905555558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45994.741905555558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45994.741905555558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45994.741905555558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45994.741905555558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45994.741905555558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45994.741905555558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45994.741905555558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45994.741905555558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45994.741905555558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45994.741905555558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45994.741905555558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45994.741905555558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45994.741905555558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45994.741905555558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45994.741905555558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45994.741905555558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45994.741905555558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45994.741905555558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45994.741905555558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45994.741905555558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45994.741905555558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45994.741905555558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45994.741905555558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45994.741905555558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45994.741905555558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45994.741905555558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45994.741905555558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45994.741905555558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45994.741905555558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45994.741905555558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45994.741905555558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45994.741905555558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45994.741905555558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45994.741905555558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45994.741905555558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45994.741905555558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45994.741905555558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45994.741905555558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45994.741905555558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45994.741905555558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45994.741905555558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45994.741905555558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45994.741905555558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45994.741905555558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45994.741905555558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45994.741905555558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45994.741905555558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45994.741905555558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45994.741905555558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45994.741905555558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45994.741905555558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45994.741905555558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45994.741905555558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45994.741905555558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45994.741905555558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45994.741905555558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45994.741905555558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45994.741905555558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45994.741905555558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45994.741905555558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45994.741905555558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45994.741905555558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45994.741905555558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45994.741905555558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45994.741905555558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45994.741905555558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45994.741905555558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45994.741905555558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45994.741905555558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45994.741905555558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45994.741905555558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45994.741905555558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45994.741905555558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45994.741905555558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45994.741905555558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45994.741905555558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45994.741905555558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45994.741905555558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45994.741905555558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45994.741905555558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45994.741905555558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45994.741905555558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45994.741905555558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45994.741905555558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45994.741905555558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45994.741905555558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45994.741905555558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45994.741905555558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45994.741905555558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45994.741905555558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45994.741905555558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45994.741905555558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45994.741905555558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45994.741905555558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45994.741905555558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45994.741905555558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45994.741905555558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45994.741905555558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45994.741905555558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45994.741905555558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45994.741905555558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45994.741905555558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45994.741905555558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45994.741905555558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45994.741905555558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45994.741905555558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45994.741905555558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45994.741905555558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45994.741905555558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45994.741905555558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45994.741905555558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45994.741905555558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45994.741905555558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45994.741905555558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45994.741905555558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45994.741905555558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45994.741905555558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45994.741905555558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45994.741905555558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45994.741905555558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45994.741905555558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45994.741905555558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45994.741905555558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45994.741905555558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45994.741905555558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45994.741905555558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45994.741905555558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45994.741905555558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45994.741905555558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45994.741905555558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45994.741905555558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45994.741905555558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45994.741905555558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45994.741905555558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45994.741905555558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45994.741905555558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45994.741905555558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45994.741905555558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45994.741905555558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45994.741905555558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45994.741905555558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45994.741905555558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45994.741905555558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45994.741905555558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45994.741905555558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45994.741905555558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45994.741905555558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45994.741905555558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45994.741905555558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45994.741905555558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45994.741905555558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45994.741905555558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45994.741905555558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45994.741905555558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45994.741905555558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45994.741905555558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45994.741905555558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45994.741905555558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45994.741905555558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45994.741905555558</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19" sqref="D1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102.90984537037002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68.553028240741696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46.080794444445928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13.368606944444764</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45994.741905555558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45994.741905555558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45994.741905555558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45994.741905555558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45994.741905555558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45994.741905555558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45994.741905555558</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45994.741905555558</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45994.741905555558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45994.741905555558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45994.741905555558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45994.741905555558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45994.741905555558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45994.741905555558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45994.741905555558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45994.741905555558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45994.741905555558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45994.741905555558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45994.741905555558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45994.741905555558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45994.741905555558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45994.741905555558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45994.741905555558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45994.741905555558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45994.741905555558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45994.741905555558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45994.741905555558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45994.741905555558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45994.741905555558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45994.741905555558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45994.741905555558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45994.741905555558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45994.741905555558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45994.741905555558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45994.741905555558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45994.741905555558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45994.741905555558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45994.741905555558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45994.741905555558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45994.741905555558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45994.741905555558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45994.741905555558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45994.741905555558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45994.741905555558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45994.741905555558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45994.741905555558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45994.741905555558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45994.741905555558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45994.741905555558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45994.741905555558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45994.741905555558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45994.741905555558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45994.741905555558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45994.741905555558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45994.741905555558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45994.741905555558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45994.741905555558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45994.741905555558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45994.741905555558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45994.741905555558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45994.741905555558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45994.741905555558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45994.741905555558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45994.741905555558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45994.741905555558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45994.741905555558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45994.741905555558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45994.741905555558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45994.741905555558</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45994.741905555558</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5.7252777784015052E-2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45994.741905555558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45994.741905555558</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45994.741905555558</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45994.741905555558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45994.741905555558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45994.741905555558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45994.741905555558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45994.741905555558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45994.741905555558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45994.741905555558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45994.741905555558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45994.741905555558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45994.741905555558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45994.741905555558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45994.741905555558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45994.741905555558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45994.741905555558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45994.741905555558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45994.741905555558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45994.741905555558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45994.741905555558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45994.741905555558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45994.741905555558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45994.741905555558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45994.741905555558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45994.741905555558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45994.741905555558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45994.741905555558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45994.741905555558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45994.741905555558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45994.741905555558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45994.741905555558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45994.741905555558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45994.741905555558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45994.741905555558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45994.741905555558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45994.741905555558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45994.741905555558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45994.741905555558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45994.741905555558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45994.741905555558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45994.741905555558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45994.741905555558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45994.741905555558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45994.741905555558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45994.741905555558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45994.741905555558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45994.741905555558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45994.741905555558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45994.741905555558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45994.741905555558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45994.741905555558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45994.741905555558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45994.741905555558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45994.741905555558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45994.741905555558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45994.741905555558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45994.741905555558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45994.741905555558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45994.741905555558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45994.741905555558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45994.741905555558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45994.741905555558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45994.741905555558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45994.741905555558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45994.741905555558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45994.741905555558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45994.741905555558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45994.741905555558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45994.741905555558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45994.741905555558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45994.741905555558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45994.741905555558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45994.741905555558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45994.741905555558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45994.741905555558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45994.741905555558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45994.741905555558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45994.741905555558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45994.741905555558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45994.741905555558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45994.741905555558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45994.741905555558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45994.741905555558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45994.741905555558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45994.741905555558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45994.741905555558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45994.741905555558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45994.741905555558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45994.741905555558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45994.741905555558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45994.741905555558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45994.741905555558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45994.741905555558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45994.741905555558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45994.741905555558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45994.741905555558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45994.741905555558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45994.741905555558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45994.741905555558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45994.741905555558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45994.741905555558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45994.741905555558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45994.741905555558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45994.741905555558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45994.741905555558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45994.741905555558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45994.741905555558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45994.741905555558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45994.741905555558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45994.741905555558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45994.741905555558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45994.741905555558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45994.741905555558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45994.741905555558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45994.741905555558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45994.741905555558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45994.741905555558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45994.741905555558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45994.741905555558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45994.741905555558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45994.741905555558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45994.741905555558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45994.741905555558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45994.741905555558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45994.741905555558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45994.741905555558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45994.741905555558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45994.741905555558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45994.741905555558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45994.741905555558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45994.741905555558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45994.741905555558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45994.741905555558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45994.741905555558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45994.741905555558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45994.741905555558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45994.741905555558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45994.741905555558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45994.741905555558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45994.741905555558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45994.741905555558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45994.741905555558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45994.741905555558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45994.741905555558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45994.741905555558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45994.741905555558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45994.741905555558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45994.741905555558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45994.741905555558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45994.741905555558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45994.741905555558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45994.741905555558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45994.741905555558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45994.741905555558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45994.741905555558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45994.741905555558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45994.741905555558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45994.741905555558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45994.741905555558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45994.741905555558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45994.741905555558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45994.741905555558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45994.741905555558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45994.741905555558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45994.741905555558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45994.741905555558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45994.741905555558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45994.741905555558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45994.741905555558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45994.741905555558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45994.741905555558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45994.741905555558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45994.741905555558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45994.741905555558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45994.741905555558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45994.741905555558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45994.741905555558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45994.741905555558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45994.741905555558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45994.741905555558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45994.741905555558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45994.741905555558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45994.741905555558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45994.741905555558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45994.741905555558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45994.741905555558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45994.741905555558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45994.741905555558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45994.741905555558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45994.741905555558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45994.741905555558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45994.741905555558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45994.741905555558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45994.741905555558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45994.741905555558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45994.741905555558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45994.741905555558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45994.741905555558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45994.741905555558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45994.741905555558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45994.741905555558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45994.741905555558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45994.741905555558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45994.741905555558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45994.741905555558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45994.741905555558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45994.741905555558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45994.741905555558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45994.741905555558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45994.741905555558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45994.741905555558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45994.741905555558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45994.741905555558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45994.741905555558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45994.741905555558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45994.741905555558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45994.741905555558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45994.741905555558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45994.741905555558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45994.741905555558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45994.741905555558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45994.741905555558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45994.741905555558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45994.741905555558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45994.741905555558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45994.741905555558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45994.741905555558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45994.741905555558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45994.741905555558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45994.741905555558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45994.741905555558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45994.741905555558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45994.741905555558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45994.741905555558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45994.741905555558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45994.741905555558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45994.741905555558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45994.741905555558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45994.741905555558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45994.741905555558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45994.741905555558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45994.741905555558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45994.741905555558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45994.741905555558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45994.741905555558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45994.741905555558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45994.741905555558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45994.741905555558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45994.741905555558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45994.741905555558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45994.741905555558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45994.741905555558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45994.741905555558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45994.741905555558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45994.741905555558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45994.741905555558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45994.741905555558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45994.741905555558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45994.741905555558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45994.741905555558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45994.741905555558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45994.741905555558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45994.741905555558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45994.741905555558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45994.741905555558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45994.741905555558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45994.741905555558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45994.741905555558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45994.741905555558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45994.741905555558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45994.741905555558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45994.741905555558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45994.741905555558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45994.741905555558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45994.741905555558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45994.741905555558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45994.741905555558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45994.741905555558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45994.741905555558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45994.741905555558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45994.741905555558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45994.741905555558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45994.741905555558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45994.741905555558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45994.741905555558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45994.741905555558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45994.741905555558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45994.741905555558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45994.741905555558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45994.741905555558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45994.741905555558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45994.741905555558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45994.741905555558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45994.741905555558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45994.741905555558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45994.741905555558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45994.741905555558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45994.741905555558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45994.741905555558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45994.741905555558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45994.741905555558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45994.741905555558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45994.741905555558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45994.741905555558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45994.741905555558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45994.741905555558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45994.741905555558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45994.741905555558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45994.741905555558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45994.741905555558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45994.741905555558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45994.741905555558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45994.741905555558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45994.741905555558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45994.741905555558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45994.741905555558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45994.741905555558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45994.741905555558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45994.741905555558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45994.741905555558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45994.741905555558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45994.741905555558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45994.741905555558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45994.741905555558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45994.741905555558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45994.741905555558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45994.741905555558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45994.741905555558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45994.741905555558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45994.741905555558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45994.741905555558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45994.741905555558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45994.741905555558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45994.741905555558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45994.741905555558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45994.741905555558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45994.741905555558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45994.741905555558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45994.741905555558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45994.741905555558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45994.741905555558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45994.741905555558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45994.741905555558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45994.741905555558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45994.741905555558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45994.741905555558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45994.741905555558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45994.741905555558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45994.741905555558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45994.741905555558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45994.741905555558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45994.741905555558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45994.741905555558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45994.741905555558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45994.741905555558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45994.741905555558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45994.741905555558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45994.741905555558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45994.741905555558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45994.741905555558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45994.741905555558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45994.741905555558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45994.741905555558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45994.741905555558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45994.741905555558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45994.741905555558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45994.741905555558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45994.741905555558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45994.741905555558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45994.741905555558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45994.741905555558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45994.741905555558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45994.741905555558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45994.741905555558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45994.741905555558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45994.741905555558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45994.741905555558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45994.741905555558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45994.741905555558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45994.741905555558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45994.741905555558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45994.741905555558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45994.741905555558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45994.741905555558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45994.741905555558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45994.741905555558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45994.741905555558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45994.741905555558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45994.741905555558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45994.741905555558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45994.741905555558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45994.741905555558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45994.741905555558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45994.741905555558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45994.741905555558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45994.741905555558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45994.741905555558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45994.741905555558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45994.741905555558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45994.741905555558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45994.741905555558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45994.741905555558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45994.741905555558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45994.741905555558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45994.741905555558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45994.741905555558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45994.741905555558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45994.741905555558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45994.741905555558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45994.741905555558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45994.741905555558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45994.741905555558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45994.741905555558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45994.741905555558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45994.741905555558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45994.741905555558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45994.741905555558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45994.741905555558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45994.741905555558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45994.741905555558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45994.741905555558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45994.741905555558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45994.741905555558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45994.741905555558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45994.741905555558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45994.741905555558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45994.741905555558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45994.741905555558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45994.741905555558</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45994.741905555558</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2025-12-03T14:50:19Z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