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09" documentId="120_S{2AC9BD13-BADA-5192-A53E-5A8FF88502F6}" xr6:coauthVersionLast="47" xr6:coauthVersionMax="47" xr10:uidLastSave="{2AAC2235-5C38-4959-9D4D-0C56F59E8B5B}"/>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<sst xmlns="http://schemas.openxmlformats.org/spreadsheetml/2006/main" count="180273" uniqueCount="39119">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</sst>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310.38106712963054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304.00727083333186</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45973.329493055557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45973.329493055557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45973.329493055557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45973.329493055557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45973.329493055557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45973.329493055557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45973.329493055557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45973.329493055557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45973.329493055557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45973.329493055557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45973.329493055557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45973.329493055557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45973.329493055557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45973.329493055557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45973.329493055557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45973.329493055557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45973.329493055557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45973.329493055557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45973.329493055557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45973.329493055557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45973.329493055557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45973.329493055557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45973.329493055557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45973.329493055557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45973.329493055557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45973.329493055557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45973.329493055557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45973.329493055557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45973.329493055557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45973.329493055557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45973.329493055557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45973.329493055557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45973.329493055557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45973.329493055557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45973.329493055557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45973.329493055557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45973.329493055557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45973.329493055557</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45973.329493055557</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45973.329493055557</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45973.329493055557</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45973.329493055557</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45973.329493055557</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45973.329493055557</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45973.329493055557</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45973.329493055557</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45973.329493055557</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45973.329493055557</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45973.329493055557</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45973.329493055557</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45973.329493055557</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45973.329493055557</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45973.329493055557</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45973.329493055557</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45973.329493055557</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45973.329493055557</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45973.329493055557</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45973.329493055557</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45973.329493055557</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45973.329493055557</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45973.329493055557</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45973.329493055557</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45973.329493055557</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45973.329493055557</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45973.329493055557</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45973.329493055557</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45973.329493055557</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45973.329493055557</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45973.329493055557</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45973.329493055557</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45973.329493055557</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45973.329493055557</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45973.329493055557</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45973.329493055557</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45973.329493055557</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45973.329493055557</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45973.329493055557</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45973.329493055557</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45973.329493055557</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45973.329493055557</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45973.329493055557</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45973.329493055557</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45973.329493055557</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45973.329493055557</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45973.329493055557</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45973.329493055557</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45973.329493055557</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45973.329493055557</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45973.329493055557</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45973.329493055557</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45973.329493055557</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45973.329493055557</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45973.329493055557</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45973.329493055557</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45973.329493055557</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45973.329493055557</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45973.329493055557</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45973.329493055557</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45973.329493055557</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45973.329493055557</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45973.329493055557</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45973.329493055557</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45973.329493055557</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45973.329493055557</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45973.329493055557</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45973.329493055557</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45973.329493055557</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45973.329493055557</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45973.329493055557</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45973.329493055557</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45973.329493055557</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45973.329493055557</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45973.329493055557</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45973.329493055557</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45973.329493055557</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45973.329493055557</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45973.329493055557</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45973.329493055557</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148.3296550925952</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45973.329493055557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45973.329493055557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45973.329493055557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45973.329493055557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45973.329493055557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45973.329493055557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45973.329493055557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45973.329493055557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45973.329493055557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45973.329493055557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45973.329493055557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45973.329493055557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45973.329493055557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45973.329493055557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45973.329493055557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45973.329493055557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45973.329493055557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45973.329493055557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45973.329493055557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45973.329493055557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45973.329493055557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45973.329493055557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45973.329493055557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45973.329493055557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45973.329493055557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45973.329493055557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45973.329493055557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45973.329493055557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45973.329493055557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45973.329493055557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45973.329493055557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45973.329493055557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45973.329493055557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45973.329493055557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45973.329493055557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45973.329493055557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45973.329493055557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45973.329493055557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45973.329493055557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45973.329493055557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45973.329493055557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45973.329493055557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45973.329493055557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45973.329493055557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45973.329493055557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45973.329493055557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45973.329493055557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45973.329493055557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45973.329493055557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45973.329493055557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45973.329493055557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45973.329493055557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45973.329493055557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45973.329493055557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45973.329493055557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45973.329493055557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45973.329493055557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45973.329493055557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45973.329493055557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45973.329493055557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45973.329493055557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45973.329493055557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45973.329493055557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45973.329493055557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45973.329493055557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45973.329493055557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45973.329493055557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45973.329493055557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45973.329493055557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45973.329493055557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45973.329493055557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45973.329493055557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45973.329493055557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45973.329493055557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45973.329493055557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45973.329493055557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45973.329493055557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45973.329493055557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45973.329493055557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45973.329493055557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45973.329493055557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45973.329493055557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45973.329493055557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45973.329493055557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45973.329493055557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45973.329493055557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45973.329493055557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45973.329493055557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45973.329493055557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45973.329493055557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45973.329493055557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45973.329493055557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45973.329493055557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45973.329493055557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45973.329493055557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45973.329493055557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45973.329493055557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45973.329493055557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45973.329493055557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45973.329493055557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45973.329493055557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45973.329493055557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45973.329493055557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45973.329493055557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45973.329493055557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45973.329493055557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45973.329493055557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45973.329493055557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45973.329493055557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45973.329493055557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45973.329493055557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45973.329493055557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45973.329493055557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45973.329493055557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45973.329493055557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45973.329493055557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45973.329493055557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45973.329493055557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45973.329493055557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45973.329493055557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45973.329493055557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45973.329493055557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45973.329493055557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45973.329493055557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45973.329493055557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45973.329493055557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45973.329493055557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45973.329493055557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45973.329493055557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45973.329493055557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45973.329493055557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45973.329493055557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45973.329493055557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45973.329493055557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45973.329493055557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45973.329493055557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45973.329493055557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45973.329493055557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45973.329493055557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45973.329493055557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45973.329493055557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45973.329493055557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45973.329493055557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45973.329493055557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45973.329493055557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45973.329493055557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45973.329493055557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45973.329493055557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45973.329493055557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45973.329493055557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45973.329493055557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45973.329493055557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45973.329493055557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45973.329493055557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45973.329493055557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45973.329493055557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45973.329493055557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45973.329493055557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45973.329493055557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45973.329493055557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45973.329493055557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45973.329493055557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45973.329493055557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45973.329493055557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45973.329493055557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45973.329493055557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45973.329493055557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45973.329493055557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45973.329493055557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45973.329493055557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45973.329493055557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45973.329493055557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45973.329493055557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45973.329493055557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45973.329493055557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45973.329493055557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45973.329493055557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45973.329493055557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45973.329493055557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45973.329493055557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45973.329493055557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45973.329493055557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45973.329493055557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45973.329493055557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45973.329493055557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45973.329493055557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45973.329493055557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45973.329493055557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45973.329493055557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45973.329493055557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45973.329493055557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45973.329493055557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45973.329493055557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45973.329493055557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45973.329493055557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45973.329493055557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45973.329493055557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45973.329493055557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45973.329493055557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45973.329493055557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45973.329493055557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45973.329493055557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45973.329493055557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45973.329493055557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45973.329493055557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45973.329493055557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45973.329493055557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45973.329493055557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45973.329493055557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45973.329493055557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45973.329493055557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45973.329493055557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45973.329493055557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45973.329493055557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45973.329493055557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45973.329493055557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45973.329493055557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45973.329493055557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45973.329493055557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45973.329493055557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45973.329493055557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45973.329493055557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45973.329493055557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45973.329493055557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45973.329493055557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45973.329493055557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45973.329493055557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45973.329493055557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45973.329493055557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45973.329493055557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45973.329493055557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45973.329493055557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45973.329493055557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45973.329493055557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45973.329493055557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45973.329493055557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45973.329493055557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45973.329493055557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45973.329493055557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45973.329493055557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45973.329493055557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45973.329493055557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45973.329493055557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45973.329493055557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45973.329493055557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45973.329493055557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45973.329493055557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45973.329493055557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45973.329493055557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45973.329493055557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45973.329493055557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45973.329493055557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45973.329493055557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45973.329493055557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45973.329493055557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45973.329493055557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45973.329493055557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45973.329493055557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45973.329493055557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45973.329493055557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45973.329493055557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45973.329493055557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45973.329493055557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45973.329493055557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45973.329493055557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45973.329493055557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45973.329493055557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45973.329493055557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45973.329493055557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45973.329493055557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45973.329493055557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45973.329493055557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45973.329493055557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45973.329493055557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45973.329493055557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45973.329493055557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45973.329493055557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45973.329493055557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45973.329493055557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45973.329493055557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45973.329493055557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45973.329493055557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45973.329493055557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45973.329493055557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45973.329493055557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45973.329493055557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45973.329493055557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45973.329493055557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45973.329493055557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45973.329493055557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45973.329493055557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45973.329493055557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45973.329493055557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45973.329493055557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45973.329493055557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45973.329493055557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45973.329493055557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45973.329493055557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45973.329493055557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45973.329493055557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45973.329493055557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45973.329493055557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45973.329493055557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45973.329493055557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45973.329493055557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45973.329493055557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45973.329493055557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45973.329493055557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45973.329493055557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45973.329493055557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45973.329493055557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45973.329493055557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45973.329493055557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45973.329493055557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45973.329493055557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45973.329493055557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45973.329493055557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45973.329493055557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45973.329493055557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45973.329493055557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45973.329493055557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45973.329493055557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45973.329493055557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45973.329493055557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45973.329493055557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45973.329493055557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45973.329493055557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45973.329493055557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45973.329493055557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45973.329493055557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45973.329493055557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45973.329493055557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45973.329493055557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45973.329493055557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45973.329493055557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45973.329493055557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45973.329493055557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45973.329493055557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45973.329493055557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45973.329493055557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45973.329493055557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45973.329493055557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45973.329493055557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45973.329493055557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45973.329493055557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45973.329493055557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45973.329493055557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45973.329493055557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45973.329493055557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45973.329493055557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45973.329493055557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45973.329493055557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45973.329493055557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45973.329493055557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45973.329493055557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45973.329493055557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45973.329493055557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45973.329493055557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45973.329493055557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45973.329493055557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45973.329493055557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45973.329493055557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45973.329493055557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45973.329493055557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45973.329493055557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45973.329493055557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45973.329493055557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45973.329493055557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45973.329493055557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45973.329493055557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45973.329493055557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45973.329493055557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45973.329493055557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45973.329493055557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45973.329493055557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45973.329493055557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45973.329493055557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45973.329493055557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45973.329493055557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45973.329493055557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45973.329493055557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45973.329493055557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45973.329493055557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45973.329493055557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45973.329493055557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45973.329493055557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45973.329493055557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45973.329493055557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45973.329493055557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45973.329493055557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45973.329493055557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45973.329493055557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45973.329493055557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45973.329493055557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45973.329493055557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45973.329493055557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45973.329493055557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45973.329493055557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45973.329493055557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45973.329493055557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45973.329493055557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45973.329493055557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45973.329493055557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45973.329493055557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45973.329493055557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45973.329493055557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45973.329493055557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45973.329493055557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45973.329493055557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45973.329493055557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45973.329493055557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45973.329493055557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45973.329493055557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45973.329493055557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45973.329493055557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45973.329493055557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45973.329493055557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45973.329493055557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45973.329493055557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45973.329493055557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45973.329493055557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45973.329493055557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45973.329493055557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45973.329493055557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45973.329493055557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45973.329493055557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45973.329493055557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45973.329493055557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45973.329493055557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45973.329493055557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45973.329493055557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45973.329493055557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45973.329493055557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45973.329493055557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45973.329493055557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45973.329493055557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45973.329493055557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45973.329493055557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45973.329493055557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45973.329493055557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45973.329493055557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45973.329493055557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45973.329493055557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45973.329493055557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45973.329493055557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45973.329493055557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45973.329493055557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45973.329493055557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45973.329493055557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45973.329493055557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45973.329493055557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45973.329493055557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45973.329493055557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45973.329493055557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45973.329493055557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45973.329493055557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45973.329493055557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45973.329493055557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45973.329493055557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45973.329493055557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45973.329493055557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45973.329493055557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45973.329493055557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45973.329493055557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45973.329493055557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45973.329493055557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45973.329493055557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45973.329493055557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45973.329493055557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45973.329493055557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45973.329493055557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45973.329493055557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45973.329493055557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45973.329493055557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45973.329493055557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45973.329493055557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45973.329493055557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45973.329493055557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45973.329493055557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45973.329493055557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45973.329493055557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45973.329493055557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45973.329493055557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45973.329493055557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45973.329493055557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45973.329493055557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45973.329493055557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45973.329493055557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45973.329493055557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45973.329493055557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45973.329493055557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45973.329493055557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45973.329493055557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45973.329493055557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45973.329493055557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45973.329493055557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45973.329493055557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45973.329493055557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45973.329493055557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45973.329493055557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45973.329493055557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45973.329493055557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45973.329493055557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45973.329493055557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45973.329493055557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45973.329493055557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45973.329493055557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45973.329493055557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45973.329493055557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45973.329493055557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45973.329493055557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45973.329493055557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45973.329493055557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45973.329493055557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45973.329493055557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45973.329493055557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45973.329493055557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45973.329493055557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45973.329493055557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45973.329493055557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45973.329493055557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45973.329493055557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45973.329493055557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45973.329493055557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45973.329493055557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45973.329493055557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45973.329493055557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45973.329493055557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45973.329493055557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45973.329493055557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45973.329493055557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45973.329493055557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45973.329493055557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45973.329493055557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45973.329493055557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45973.329493055557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45973.329493055557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45973.329493055557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45973.329493055557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45973.329493055557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45973.329493055557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45973.329493055557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45973.329493055557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45973.329493055557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45973.329493055557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45973.329493055557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45973.329493055557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45973.329493055557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45973.329493055557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45973.329493055557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45973.329493055557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45973.329493055557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45973.329493055557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45973.329493055557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45973.329493055557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45973.329493055557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45973.329493055557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45973.329493055557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45973.329493055557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45973.329493055557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45973.329493055557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45973.329493055557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45973.329493055557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45973.329493055557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45973.329493055557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45973.329493055557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45973.329493055557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45973.329493055557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45973.329493055557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45973.329493055557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45973.329493055557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45973.329493055557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45973.329493055557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45973.329493055557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45973.329493055557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45973.329493055557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45973.329493055557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45973.329493055557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45973.329493055557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45973.329493055557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45973.329493055557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45973.329493055557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45973.329493055557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45973.329493055557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45973.329493055557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45973.329493055557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45973.329493055557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45973.329493055557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45973.329493055557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45973.329493055557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45973.329493055557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45973.329493055557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45973.329493055557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45973.329493055557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45973.329493055557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45973.329493055557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45973.329493055557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45973.329493055557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45973.329493055557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45973.329493055557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45973.329493055557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45973.329493055557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45973.329493055557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45973.329493055557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45973.329493055557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45973.329493055557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45973.329493055557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45973.329493055557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45973.329493055557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45973.329493055557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45973.329493055557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45973.329493055557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45973.329493055557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45973.329493055557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45973.329493055557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45973.329493055557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45973.329493055557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45973.329493055557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45973.329493055557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45973.329493055557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45973.329493055557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45973.329493055557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45973.329493055557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45973.329493055557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45973.329493055557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45973.329493055557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45973.329493055557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45973.329493055557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45973.329493055557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45973.329493055557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45973.329493055557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45973.329493055557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45973.329493055557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45973.329493055557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45973.329493055557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45973.329493055557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45973.329493055557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45973.329493055557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45973.329493055557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45973.329493055557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45973.329493055557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45973.329493055557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45973.329493055557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45973.329493055557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45973.329493055557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45973.329493055557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45973.329493055557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45973.329493055557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45973.329493055557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45973.329493055557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45973.329493055557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45973.329493055557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45973.329493055557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45973.329493055557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45973.329493055557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45973.329493055557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45973.329493055557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45973.329493055557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45973.329493055557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45973.329493055557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45973.329493055557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45973.329493055557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45973.329493055557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45973.329493055557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45973.329493055557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45973.329493055557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45973.329493055557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45973.329493055557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45973.329493055557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45973.329493055557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45973.329493055557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45973.329493055557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45973.329493055557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45973.329493055557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45973.329493055557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45973.329493055557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45973.329493055557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45973.329493055557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45973.329493055557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45973.329493055557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45973.329493055557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45973.329493055557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45973.329493055557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45973.329493055557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45973.329493055557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45973.329493055557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45973.329493055557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45973.329493055557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45973.329493055557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45973.329493055557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45973.329493055557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45973.329493055557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45973.329493055557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45973.329493055557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45973.329493055557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45973.329493055557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45973.329493055557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45973.329493055557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45973.329493055557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45973.329493055557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45973.329493055557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45973.329493055557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45973.329493055557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45973.329493055557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45973.329493055557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45973.329493055557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45973.329493055557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45973.329493055557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45973.329493055557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45973.329493055557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45973.329493055557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45973.329493055557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45973.329493055557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45973.329493055557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45973.329493055557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45973.329493055557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45973.329493055557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45973.329493055557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45973.329493055557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45973.329493055557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45973.329493055557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45973.329493055557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45973.329493055557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45973.329493055557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45973.329493055557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45973.329493055557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45973.329493055557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45973.329493055557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45973.329493055557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45973.329493055557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45973.329493055557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45973.329493055557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45973.329493055557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45973.329493055557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45973.329493055557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45973.329493055557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45973.329493055557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45973.329493055557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45973.329493055557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45973.329493055557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45973.329493055557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45973.329493055557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45973.329493055557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45973.329493055557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45973.329493055557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45973.329493055557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45973.329493055557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45973.329493055557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45973.329493055557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45973.329493055557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45973.329493055557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45973.329493055557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45973.329493055557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45973.329493055557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45973.329493055557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45973.329493055557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45973.329493055557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45973.329493055557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45973.329493055557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45973.329493055557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45973.329493055557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45973.329493055557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45973.329493055557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45973.329493055557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45973.329493055557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45973.329493055557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45973.329493055557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45973.329493055557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45973.329493055557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45973.329493055557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45973.329493055557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45973.329493055557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45973.329493055557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45973.329493055557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45973.329493055557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45973.329493055557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45973.329493055557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45973.329493055557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45973.329493055557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45973.329493055557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45973.329493055557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45973.329493055557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45973.329493055557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45973.329493055557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45973.329493055557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45973.329493055557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45973.329493055557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45973.329493055557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45973.329493055557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45973.329493055557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45973.329493055557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45973.329493055557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45973.329493055557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45973.329493055557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45973.329493055557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45973.329493055557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45973.329493055557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45973.329493055557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45973.329493055557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45973.329493055557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45973.329493055557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45973.329493055557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45973.329493055557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45973.329493055557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45973.329493055557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45973.329493055557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45973.329493055557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45973.329493055557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45973.329493055557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45973.329493055557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45973.329493055557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45973.329493055557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45973.329493055557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45973.329493055557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45973.329493055557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45973.329493055557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45973.329493055557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45973.329493055557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45973.329493055557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45973.329493055557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45973.329493055557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45973.329493055557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45973.329493055557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45973.329493055557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45973.329493055557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45973.329493055557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45973.329493055557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45973.329493055557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45973.329493055557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45973.329493055557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45973.329493055557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45973.329493055557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45973.329493055557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45973.329493055557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45973.329493055557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45973.329493055557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45973.329493055557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45973.329493055557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45973.329493055557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45973.329493055557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45973.329493055557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45973.329493055557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45973.329493055557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45973.329493055557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45973.329493055557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45973.329493055557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45973.329493055557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45973.329493055557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45973.329493055557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45973.329493055557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45973.329493055557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45973.329493055557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45973.329493055557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45973.329493055557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45973.329493055557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45973.329493055557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45973.329493055557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45973.329493055557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45973.329493055557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45973.329493055557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45973.329493055557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45973.329493055557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45973.329493055557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45973.329493055557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45973.329493055557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45973.329493055557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45973.329493055557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45973.329493055557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45973.329493055557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45973.329493055557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45973.329493055557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45973.329493055557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45973.329493055557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45973.329493055557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45973.329493055557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45973.329493055557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45973.329493055557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45973.329493055557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45973.329493055557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45973.329493055557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45973.329493055557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45973.329493055557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45973.329493055557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45973.329493055557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45973.329493055557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45973.329493055557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45973.329493055557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45973.329493055557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45973.329493055557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45973.329493055557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45973.329493055557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45973.329493055557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45973.329493055557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45973.329493055557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45973.329493055557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45973.329493055557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45973.329493055557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45973.329493055557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45973.329493055557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45973.329493055557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45973.329493055557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45973.329493055557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45973.329493055557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45973.329493055557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45973.329493055557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45973.329493055557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45973.329493055557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45973.329493055557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45973.329493055557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45973.329493055557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45973.329493055557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45973.329493055557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45973.329493055557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45973.329493055557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45973.329493055557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45973.329493055557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45973.329493055557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45973.329493055557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45973.329493055557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45973.329493055557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45973.329493055557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45973.329493055557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45973.329493055557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45973.329493055557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45973.329493055557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45973.329493055557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45973.329493055557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45973.329493055557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45973.329493055557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45973.329493055557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45973.329493055557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45973.329493055557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45973.329493055557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45973.329493055557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45973.329493055557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45973.329493055557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45973.329493055557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45973.329493055557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45973.329493055557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45973.329493055557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45973.329493055557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45973.329493055557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45973.329493055557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45973.329493055557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45973.329493055557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45973.329493055557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45973.329493055557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45973.329493055557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45973.329493055557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45973.329493055557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45973.329493055557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45973.329493055557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45973.329493055557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45973.329493055557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45973.329493055557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45973.329493055557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45973.329493055557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45973.329493055557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45973.329493055557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45973.329493055557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45973.329493055557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45973.329493055557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45973.329493055557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45973.329493055557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45973.329493055557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45973.329493055557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45973.329493055557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45973.329493055557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45973.329493055557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45973.329493055557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45973.329493055557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45973.329493055557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45973.329493055557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45973.329493055557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45973.329493055557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45973.329493055557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45973.329493055557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45973.329493055557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45973.329493055557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45973.329493055557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45973.329493055557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45973.329493055557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45973.329493055557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45973.329493055557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45973.329493055557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45973.329493055557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45973.329493055557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45973.329493055557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45973.329493055557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45973.329493055557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45973.329493055557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45973.329493055557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45973.329493055557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45973.329493055557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45973.329493055557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45973.329493055557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45973.329493055557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45973.329493055557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45973.329493055557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45973.329493055557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45973.329493055557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45973.329493055557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45973.329493055557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45973.329493055557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45973.329493055557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45973.329493055557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45973.329493055557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45973.329493055557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45973.329493055557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45973.329493055557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45973.329493055557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45973.329493055557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45973.329493055557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45973.329493055557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45973.329493055557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45973.329493055557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45973.329493055557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45973.329493055557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45973.329493055557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45973.329493055557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45973.329493055557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45973.329493055557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45973.329493055557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45973.329493055557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45973.329493055557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45973.329493055557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45973.329493055557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45973.329493055557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45973.329493055557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45973.329493055557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45973.329493055557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45973.329493055557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45973.329493055557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45973.329493055557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45973.329493055557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45973.329493055557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45973.329493055557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45973.329493055557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45973.329493055557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45973.329493055557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45973.329493055557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45973.329493055557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45973.329493055557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45973.329493055557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45973.329493055557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45973.329493055557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45973.329493055557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45973.329493055557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45973.329493055557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45973.329493055557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45973.329493055557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45973.329493055557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45973.329493055557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45973.329493055557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45973.329493055557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45973.329493055557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45973.329493055557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45973.329493055557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45973.329493055557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45973.329493055557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45973.329493055557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45973.329493055557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45973.329493055557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45973.329493055557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269.84877546296048</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45973.329493055557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45973.329493055557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45973.329493055557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45973.329493055557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45973.329493055557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45973.329493055557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45973.329493055557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45973.329493055557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45973.329493055557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45973.329493055557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45973.329493055557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45973.329493055557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45973.329493055557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45973.329493055557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45973.329493055557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45973.329493055557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45973.329493055557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45973.329493055557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45973.329493055557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45973.329493055557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45973.329493055557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45973.329493055557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45973.329493055557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45973.329493055557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45973.329493055557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45973.329493055557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45973.329493055557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45973.329493055557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45973.329493055557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45973.329493055557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45973.329493055557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45973.329493055557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45973.329493055557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45973.329493055557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45973.329493055557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45973.329493055557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45973.329493055557</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45973.329493055557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45973.329493055557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45973.329493055557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45973.329493055557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45973.329493055557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45973.329493055557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45973.329493055557</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81.497432870368357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47.140615740740031</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24.668381944444263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35507</v>
      </c>
      <c r="E6" s="124" t="s">
        <v>39021</v>
      </c>
      <c r="F6" s="125">
        <v>45973.305428240739</v>
      </c>
      <c r="G6" s="126">
        <f t="shared" ca="1" si="1"/>
        <v>2.4064814817393199E-2</v>
      </c>
      <c r="H6" s="125">
        <v>45973.299513888887</v>
      </c>
      <c r="I6" s="124" t="str">
        <f>IFERROR(VLOOKUP(D6,DB!A:F,6,0),"")</f>
        <v>SCECO</v>
      </c>
      <c r="J6" s="124" t="str">
        <f>IFERROR(VLOOKUP(D6,DB!A:G,7,0),"")</f>
        <v>Good</v>
      </c>
      <c r="K6" s="124"/>
      <c r="L6" s="124" t="str">
        <f>IFERROR(VLOOKUP(D6,DB!A:I,9,0),"")</f>
        <v>Latis</v>
      </c>
    </row>
    <row r="7" spans="1:13">
      <c r="A7" s="124"/>
      <c r="B7" s="124" t="str">
        <f>IFERROR(VLOOKUP(D7,DB!A:K,11,0),"")</f>
        <v/>
      </c>
      <c r="C7" s="124"/>
      <c r="D7"/>
      <c r="E7" s="124"/>
      <c r="F7" s="125"/>
      <c r="G7" s="126">
        <f t="shared" ca="1" si="1"/>
        <v>45973.329493055557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45973.329493055557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45973.329493055557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45973.329493055557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45973.329493055557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45973.329493055557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45973.329493055557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45973.329493055557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45973.329493055557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45973.329493055557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45973.329493055557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45973.329493055557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45973.329493055557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45973.329493055557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45973.329493055557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45973.329493055557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45973.329493055557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45973.329493055557</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45973.329493055557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45973.329493055557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45973.329493055557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45973.329493055557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45973.329493055557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45973.329493055557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45973.329493055557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45973.329493055557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45973.329493055557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45973.329493055557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45973.329493055557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45973.329493055557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45973.329493055557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45973.329493055557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45973.329493055557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45973.329493055557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45973.329493055557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45973.329493055557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45973.329493055557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45973.329493055557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45973.329493055557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45973.329493055557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45973.329493055557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45973.329493055557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45973.329493055557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45973.329493055557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45973.329493055557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45973.329493055557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45973.329493055557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45973.329493055557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45973.329493055557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45973.329493055557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45973.329493055557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45973.329493055557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45973.329493055557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45973.329493055557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45973.329493055557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45973.329493055557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45973.329493055557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45973.329493055557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45973.329493055557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45973.329493055557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45973.329493055557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45973.329493055557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45973.329493055557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45973.329493055557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45973.329493055557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45973.329493055557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45973.329493055557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45973.329493055557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45973.329493055557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45973.329493055557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45973.329493055557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45973.329493055557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45973.329493055557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45973.329493055557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45973.329493055557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45973.329493055557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45973.329493055557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45973.329493055557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45973.329493055557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45973.329493055557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45973.329493055557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45973.329493055557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45973.329493055557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45973.329493055557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45973.329493055557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45973.329493055557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45973.329493055557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45973.329493055557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45973.329493055557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45973.329493055557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45973.329493055557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45973.329493055557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45973.329493055557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45973.329493055557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45973.329493055557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45973.329493055557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45973.329493055557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45973.329493055557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45973.329493055557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45973.329493055557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45973.329493055557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45973.329493055557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45973.329493055557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45973.329493055557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45973.329493055557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45973.329493055557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45973.329493055557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45973.329493055557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45973.329493055557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45973.329493055557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45973.329493055557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45973.329493055557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45973.329493055557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45973.329493055557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45973.329493055557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45973.329493055557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45973.329493055557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45973.329493055557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45973.329493055557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45973.329493055557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45973.329493055557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45973.329493055557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45973.329493055557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45973.329493055557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45973.329493055557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45973.329493055557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45973.329493055557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45973.329493055557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45973.329493055557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45973.329493055557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45973.329493055557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45973.329493055557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45973.329493055557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45973.329493055557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45973.329493055557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45973.329493055557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45973.329493055557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45973.329493055557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45973.329493055557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45973.329493055557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45973.329493055557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45973.329493055557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45973.329493055557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45973.329493055557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45973.329493055557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45973.329493055557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45973.329493055557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45973.329493055557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45973.329493055557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45973.329493055557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45973.329493055557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45973.329493055557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45973.329493055557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45973.329493055557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45973.329493055557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45973.329493055557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45973.329493055557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45973.329493055557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45973.329493055557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45973.329493055557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45973.329493055557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45973.329493055557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45973.329493055557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45973.329493055557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45973.329493055557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45973.329493055557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45973.329493055557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45973.329493055557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45973.329493055557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45973.329493055557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45973.329493055557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45973.329493055557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45973.329493055557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45973.329493055557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45973.329493055557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45973.329493055557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45973.329493055557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45973.329493055557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45973.329493055557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45973.329493055557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45973.329493055557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45973.329493055557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45973.329493055557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45973.329493055557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45973.329493055557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45973.329493055557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45973.329493055557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45973.329493055557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45973.329493055557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45973.329493055557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45973.329493055557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45973.329493055557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45973.329493055557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45973.329493055557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45973.329493055557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45973.329493055557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45973.329493055557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45973.329493055557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45973.329493055557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45973.329493055557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45973.329493055557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45973.329493055557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45973.329493055557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45973.329493055557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45973.329493055557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45973.329493055557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45973.329493055557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45973.329493055557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45973.329493055557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45973.329493055557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45973.329493055557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45973.329493055557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45973.329493055557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45973.329493055557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45973.329493055557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45973.329493055557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45973.329493055557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45973.329493055557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45973.329493055557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45973.329493055557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45973.329493055557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45973.329493055557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45973.329493055557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45973.329493055557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45973.329493055557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45973.329493055557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45973.329493055557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45973.329493055557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45973.329493055557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45973.329493055557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45973.329493055557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45973.329493055557</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45973.329493055557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45973.329493055557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45973.329493055557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45973.329493055557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45973.329493055557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45973.329493055557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45973.329493055557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45973.329493055557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45973.329493055557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45973.329493055557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45973.329493055557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45973.329493055557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45973.329493055557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45973.329493055557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45973.329493055557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45973.329493055557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45973.329493055557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45973.329493055557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45973.329493055557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45973.329493055557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45973.329493055557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45973.329493055557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45973.329493055557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45973.329493055557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45973.329493055557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45973.329493055557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45973.329493055557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45973.329493055557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45973.329493055557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45973.329493055557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45973.329493055557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45973.329493055557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45973.329493055557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45973.329493055557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45973.329493055557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45973.329493055557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45973.329493055557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45973.329493055557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45973.329493055557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45973.329493055557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45973.329493055557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45973.329493055557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45973.329493055557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45973.329493055557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45973.329493055557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45973.329493055557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45973.329493055557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45973.329493055557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45973.329493055557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45973.329493055557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45973.329493055557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45973.329493055557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45973.329493055557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45973.329493055557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45973.329493055557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45973.329493055557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45973.329493055557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45973.329493055557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45973.329493055557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45973.329493055557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45973.329493055557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45973.329493055557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45973.329493055557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45973.329493055557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45973.329493055557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45973.329493055557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45973.329493055557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45973.329493055557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45973.329493055557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45973.329493055557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45973.329493055557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45973.329493055557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45973.329493055557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45973.329493055557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45973.329493055557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45973.329493055557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45973.329493055557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45973.329493055557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45973.329493055557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45973.329493055557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45973.329493055557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45973.329493055557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45973.329493055557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45973.329493055557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45973.329493055557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45973.329493055557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45973.329493055557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45973.329493055557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45973.329493055557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45973.329493055557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45973.329493055557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45973.329493055557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45973.329493055557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45973.329493055557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45973.329493055557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45973.329493055557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45973.329493055557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45973.329493055557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45973.329493055557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45973.329493055557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45973.329493055557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45973.329493055557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45973.329493055557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45973.329493055557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45973.329493055557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45973.329493055557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45973.329493055557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45973.329493055557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45973.329493055557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45973.329493055557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45973.329493055557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45973.329493055557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45973.329493055557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45973.329493055557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45973.329493055557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45973.329493055557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45973.329493055557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45973.329493055557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45973.329493055557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45973.329493055557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45973.329493055557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45973.329493055557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45973.329493055557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45973.329493055557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45973.329493055557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45973.329493055557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45973.329493055557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45973.329493055557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45973.329493055557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45973.329493055557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45973.329493055557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45973.329493055557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45973.329493055557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45973.329493055557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45973.329493055557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45973.329493055557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45973.329493055557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45973.329493055557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45973.329493055557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45973.329493055557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45973.329493055557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45973.329493055557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45973.329493055557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45973.329493055557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45973.329493055557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45973.329493055557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45973.329493055557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45973.329493055557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45973.329493055557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45973.329493055557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45973.329493055557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45973.329493055557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45973.329493055557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45973.329493055557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45973.329493055557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45973.329493055557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45973.329493055557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45973.329493055557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45973.329493055557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