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816" documentId="120_S{2AC9BD13-BADA-5192-A53E-5A8FF88502F6}" xr6:coauthVersionLast="47" xr6:coauthVersionMax="47" xr10:uidLastSave="{6843094C-47C6-41F9-A249-098A5B41AD90}"/>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alcChain>
</file>

<file path=xl/sharedStrings.xml><?xml version="1.0" encoding="utf-8"?>
<sst xmlns="http://schemas.openxmlformats.org/spreadsheetml/2006/main" count="180300" uniqueCount="39130">
  <si>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</si>
  <si>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</si>
  <si>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</si>
  <si>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</si>
  <si>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</si>
  <si>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</si>
  <si>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</si>
  <si>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</si>
  <si>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</si>
  <si>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</si>
  <si>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</si>
  <si>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</si>
  <si>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</si>
  <si>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</si>
  <si>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</si>
  <si>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</si>
  <si>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</si>
  <si>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</si>
  <si>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</si>
  <si>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</si>
  <si>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</si>
  <si>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</si>
  <si>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</si>
  <si>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</si>
  <si>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</si>
  <si>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</si>
  <si>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</si>
  <si>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</si>
  <si>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</si>
  <si>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</si>
  <si>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</si>
  <si>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</si>
  <si>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</si>
  <si>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</si>
  <si>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</si>
  <si>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</si>
  <si>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</si>
  <si>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</si>
  <si>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</si>
  <si>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</si>
  <si>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</si>
  <si>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</si>
  <si>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</si>
  <si>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</si>
  <si>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</si>
  <si>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</si>
  <si>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</si>
  <si>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</si>
  <si>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</si>
  <si>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</si>
  <si>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</si>
  <si>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</si>
  <si>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</si>
  <si>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</si>
  <si>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</si>
  <si>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</si>
  <si>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</si>
  <si>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</si>
  <si>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</si>
  <si>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</si>
  <si>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</si>
  <si>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</si>
  <si>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</si>
  <si>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</si>
  <si>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</si>
  <si>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</si>
  <si>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</si>
  <si>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</si>
  <si>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</si>
  <si>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</si>
  <si>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</si>
  <si>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</si>
  <si>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</si>
  <si>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</si>
  <si>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</si>
  <si>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</si>
  <si>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</si>
  <si>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</si>
  <si>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</si>
  <si>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</si>
  <si>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</si>
  <si>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</si>
  <si>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</si>
  <si>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</si>
  <si>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</si>
  <si>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</si>
  <si>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</si>
  <si>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</si>
  <si>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</si>
  <si>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</si>
  <si>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</si>
  <si>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</si>
  <si>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</si>
  <si>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</si>
  <si>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</si>
  <si>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</si>
  <si>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</si>
  <si>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</si>
  <si>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</si>
  <si>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</si>
  <si>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</si>
  <si>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</si>
  <si>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</si>
  <si>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</si>
  <si>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</si>
  <si>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</si>
  <si>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</si>
  <si>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</si>
  <si>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</si>
  <si>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</si>
  <si>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</si>
  <si>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</si>
  <si>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</si>
  <si>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</si>
  <si>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</si>
  <si>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</si>
  <si>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</si>
  <si>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</si>
  <si>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</si>
  <si>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</si>
  <si>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</si>
  <si>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</si>
  <si>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</si>
  <si>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</si>
  <si>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</si>
  <si>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</si>
  <si>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</si>
  <si>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</si>
  <si>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</si>
  <si>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</si>
  <si>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</si>
  <si>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</si>
  <si>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</si>
  <si>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</si>
  <si>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</si>
  <si>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</si>
  <si>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</si>
  <si>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</si>
  <si>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</si>
  <si>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</si>
  <si>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</si>
  <si>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</si>
  <si>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</si>
  <si>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</si>
  <si>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</si>
  <si>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</si>
  <si>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</si>
  <si>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</si>
  <si>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</si>
  <si>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</si>
  <si>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</si>
  <si>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</si>
  <si>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</si>
  <si>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</si>
  <si>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</si>
  <si>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</si>
  <si>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</si>
  <si>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</si>
  <si>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</si>
  <si>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</si>
  <si>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</si>
  <si>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</si>
  <si>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</si>
  <si>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</si>
  <si>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</si>
  <si>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</si>
  <si>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</si>
  <si>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</si>
  <si>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</si>
  <si>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</si>
  <si>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</si>
  <si>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</si>
  <si>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</si>
  <si>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</si>
  <si>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</si>
  <si>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</si>
  <si>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</si>
  <si>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</si>
  <si>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</si>
  <si>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</si>
  <si>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</si>
  <si>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</si>
  <si>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</si>
  <si>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</si>
  <si>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</si>
  <si>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</si>
  <si>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</si>
  <si>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</si>
  <si>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</si>
  <si>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</si>
  <si>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</si>
  <si>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</si>
  <si>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</si>
  <si>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</si>
  <si>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</si>
  <si>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</si>
  <si>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</si>
  <si>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</si>
  <si>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</si>
  <si>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</si>
  <si>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</si>
  <si>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</si>
  <si>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</si>
  <si>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</si>
  <si>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</si>
  <si>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</si>
  <si>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</si>
  <si>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</si>
  <si>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</si>
  <si>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</si>
  <si>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</si>
  <si>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</si>
  <si>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</si>
  <si>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</si>
  <si>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</si>
  <si>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</si>
  <si>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</si>
  <si>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</si>
  <si>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</si>
  <si>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</si>
  <si>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</si>
  <si>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</si>
  <si>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</si>
  <si>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</si>
  <si>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</si>
  <si>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</si>
  <si>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</si>
  <si>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</si>
  <si>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</si>
  <si>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</si>
  <si>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</si>
  <si>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</si>
  <si>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</si>
  <si>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</si>
  <si>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</si>
  <si>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</si>
  <si>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</si>
  <si>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</si>
  <si>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</si>
  <si>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</si>
  <si>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</si>
  <si>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</si>
  <si>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</si>
  <si>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</si>
  <si>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</si>
  <si>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</si>
  <si>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</si>
  <si>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</si>
  <si>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</si>
  <si>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</si>
  <si>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</si>
  <si>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</si>
  <si>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</si>
  <si>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</si>
  <si>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</si>
  <si>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</si>
  <si>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</si>
  <si>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</si>
  <si>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</si>
  <si>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</si>
  <si>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</si>
  <si>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</si>
  <si>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</si>
  <si>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</si>
  <si>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</si>
  <si>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</si>
  <si>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</si>
  <si>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</si>
  <si>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</si>
  <si>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</si>
  <si>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</si>
  <si>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</si>
  <si>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</si>
  <si>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</si>
  <si>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</si>
  <si>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</si>
  <si>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</si>
  <si>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</si>
  <si>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</si>
  <si>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</si>
  <si>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</si>
  <si>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</si>
  <si>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</si>
  <si>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</si>
  <si>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</si>
  <si>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</si>
  <si>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</si>
  <si>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</si>
  <si>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</si>
  <si>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</si>
  <si>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</si>
  <si>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</si>
  <si>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</si>
  <si>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</si>
  <si>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</si>
  <si>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</si>
  <si>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</si>
  <si>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</si>
  <si>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</si>
  <si>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</si>
  <si>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</si>
  <si>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</si>
  <si>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</si>
  <si>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</si>
  <si>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</si>
  <si>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</si>
  <si>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</si>
  <si>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</si>
  <si>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</si>
  <si>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</si>
  <si>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</si>
  <si>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</si>
  <si>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</si>
  <si>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</si>
  <si>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</si>
  <si>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</si>
  <si>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</si>
  <si>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</si>
  <si>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</si>
  <si>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</si>
  <si>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</si>
  <si>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</si>
  <si>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</si>
  <si>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</si>
  <si>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</si>
  <si>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</si>
  <si>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</si>
  <si>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</si>
  <si>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</si>
  <si>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</si>
  <si>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</si>
  <si>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</si>
  <si>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</si>
  <si>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</si>
  <si>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</si>
  <si>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</si>
  <si>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</si>
  <si>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</si>
  <si>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</si>
  <si>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</si>
  <si>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</si>
  <si>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</si>
  <si>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</si>
  <si>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</si>
  <si>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</si>
  <si>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</si>
  <si>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</si>
  <si>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</si>
  <si>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</si>
  <si>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</si>
  <si>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</si>
  <si>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</si>
  <si>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</si>
  <si>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</si>
  <si>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</si>
  <si>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</si>
  <si>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</si>
  <si>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</si>
  <si>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</si>
  <si>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</si>
  <si>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</si>
  <si>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</si>
  <si>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</si>
  <si>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</si>
  <si>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</si>
  <si>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</si>
  <si>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</si>
  <si>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</si>
  <si>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</si>
  <si>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</si>
  <si>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</si>
  <si>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</si>
  <si>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</si>
  <si>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</si>
  <si>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</si>
  <si>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</si>
  <si>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</si>
  <si>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</si>
  <si>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</si>
  <si>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</si>
  <si>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</si>
  <si>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</si>
  <si>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</si>
  <si>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</si>
  <si>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</si>
  <si>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</si>
  <si>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</si>
  <si>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</si>
  <si>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</si>
  <si>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</si>
  <si>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</si>
  <si>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</si>
  <si>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</si>
  <si>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</si>
  <si>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</si>
  <si>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</si>
  <si>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</si>
  <si>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</si>
  <si>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</si>
  <si>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</si>
  <si>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</si>
  <si>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</si>
  <si>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</si>
  <si>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</si>
  <si>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</si>
  <si>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</si>
  <si>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</si>
  <si>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</si>
  <si>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</si>
  <si>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</si>
  <si>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</si>
  <si>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</si>
  <si>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</si>
  <si>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</si>
  <si>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</si>
  <si>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</si>
  <si>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</si>
  <si>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</si>
  <si>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</si>
  <si>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</si>
  <si>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</si>
  <si>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</si>
  <si>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</si>
  <si>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</si>
  <si>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</si>
  <si>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</si>
  <si>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</si>
  <si>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</si>
  <si>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</si>
  <si>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</si>
  <si>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</si>
  <si>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</si>
  <si>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</si>
  <si>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</si>
  <si>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</si>
  <si>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</si>
  <si>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</si>
  <si>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</si>
  <si>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</si>
  <si>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</si>
  <si>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</si>
  <si>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</si>
  <si>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</si>
  <si>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</si>
  <si>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</si>
  <si>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</si>
  <si>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</si>
  <si>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</si>
  <si>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</si>
  <si>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</si>
  <si>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</si>
  <si>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</si>
  <si>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</si>
  <si>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</si>
  <si>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</si>
  <si>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</si>
  <si>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</si>
  <si>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</si>
  <si>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</si>
  <si>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</si>
  <si>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</si>
  <si>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</si>
  <si>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</si>
  <si>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</si>
  <si>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</si>
  <si>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</si>
  <si>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</si>
  <si>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</si>
  <si>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</si>
  <si>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</si>
  <si>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</si>
  <si>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</si>
  <si>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</si>
  <si>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</si>
  <si>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</si>
  <si>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</si>
  <si>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</si>
  <si>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</si>
  <si>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</si>
  <si>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</si>
  <si>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</si>
  <si>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</si>
  <si>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</si>
  <si>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</si>
  <si>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</si>
  <si>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</si>
  <si>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</si>
  <si>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</si>
  <si>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</si>
  <si>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</si>
  <si>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</si>
  <si>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</si>
  <si>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</si>
  <si>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</si>
  <si>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</si>
  <si>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</si>
  <si>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</si>
  <si>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</si>
  <si>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</si>
  <si>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</si>
  <si>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</si>
  <si>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</si>
  <si>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</si>
  <si>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</si>
  <si>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</si>
  <si>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</si>
  <si>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</si>
  <si>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</si>
  <si>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</si>
  <si>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</si>
  <si>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</si>
  <si>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</si>
  <si>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</si>
  <si>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</si>
  <si>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</si>
  <si>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</si>
  <si>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</si>
  <si>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</si>
  <si>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</si>
  <si>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</si>
  <si>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</si>
  <si>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</si>
  <si>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</si>
  <si>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</si>
  <si>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</si>
  <si>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</si>
  <si>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</si>
  <si>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</si>
  <si>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</si>
  <si>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</si>
  <si>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</si>
  <si>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</si>
  <si>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</si>
  <si>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</si>
  <si>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</si>
  <si>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</si>
  <si>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</si>
  <si>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</si>
  <si>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</si>
  <si>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</si>
  <si>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</si>
  <si>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</si>
  <si>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</si>
  <si>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</si>
  <si>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</si>
  <si>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</si>
  <si>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</si>
  <si>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</si>
  <si>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</si>
  <si>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</si>
  <si>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</si>
  <si>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</si>
  <si>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</si>
  <si>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</si>
  <si>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</si>
  <si>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</si>
  <si>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</si>
  <si>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</si>
  <si>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</si>
  <si>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</si>
  <si>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</si>
  <si>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</si>
  <si>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</si>
  <si>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</si>
  <si>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</si>
  <si>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</si>
  <si>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</si>
  <si>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</si>
  <si>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</si>
  <si>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</si>
  <si>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</si>
  <si>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</si>
  <si>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</si>
  <si>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</si>
  <si>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</si>
  <si>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</si>
  <si>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</si>
  <si>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</si>
  <si>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</si>
  <si>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</si>
  <si>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</si>
  <si>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</si>
  <si>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</si>
  <si>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</si>
  <si>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</si>
  <si>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</si>
  <si>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</si>
  <si>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</si>
  <si>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</si>
  <si>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</si>
  <si>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</si>
  <si>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</si>
  <si>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</si>
  <si>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</si>
  <si>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</si>
  <si>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</si>
  <si>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</si>
  <si>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</si>
  <si>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</si>
  <si>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</si>
  <si>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</si>
  <si>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</si>
  <si>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</si>
  <si>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</si>
  <si>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</si>
  <si>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</si>
  <si>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</si>
  <si>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</si>
  <si>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</si>
  <si>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</si>
  <si>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</si>
  <si>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</si>
  <si>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</si>
  <si>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</si>
  <si>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</si>
  <si>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</si>
  <si>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</si>
  <si>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</si>
  <si>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</si>
  <si>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</si>
  <si>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</si>
  <si>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</si>
  <si>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</si>
  <si>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</si>
  <si>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</si>
  <si>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</si>
  <si>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</si>
  <si>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</si>
  <si>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</si>
  <si>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</si>
  <si>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</si>
  <si>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</si>
  <si>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</si>
  <si>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</si>
  <si>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</si>
  <si>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</si>
  <si>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</si>
  <si>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</si>
  <si>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</si>
  <si>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</si>
  <si>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</si>
  <si>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</si>
  <si>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</si>
  <si>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</si>
  <si>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</si>
  <si>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</si>
  <si>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</si>
  <si>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</si>
  <si>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</si>
  <si>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</si>
  <si>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</si>
  <si>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</si>
  <si>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</si>
  <si>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</si>
  <si>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</si>
  <si>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</si>
  <si>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</si>
  <si>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</si>
  <si>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</si>
  <si>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</si>
  <si>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</si>
  <si>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</si>
  <si>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</si>
  <si>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</si>
  <si>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</si>
  <si>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</si>
  <si>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</si>
  <si>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</si>
  <si>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</si>
  <si>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</si>
  <si>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</si>
  <si>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</si>
  <si>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</si>
  <si>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</si>
  <si>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</si>
  <si>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</si>
  <si>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</si>
  <si>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</si>
  <si>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</si>
  <si>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</si>
  <si>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</si>
  <si>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</si>
  <si>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</si>
  <si>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</si>
  <si>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</si>
  <si>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</si>
  <si>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</si>
  <si>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</si>
  <si>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</si>
  <si>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</si>
  <si>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</si>
  <si>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</si>
  <si>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</si>
  <si>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</si>
  <si>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</si>
  <si>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</si>
  <si>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</si>
  <si>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</si>
  <si>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</si>
  <si>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</si>
  <si>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</si>
  <si>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</si>
  <si>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</si>
  <si>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</si>
  <si>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</si>
  <si>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</si>
  <si>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</si>
  <si>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</si>
  <si>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</si>
  <si>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</si>
  <si>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</si>
  <si>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</si>
  <si>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</si>
  <si>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</si>
  <si>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</si>
  <si>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</si>
  <si>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</si>
  <si>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</si>
  <si>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</si>
  <si>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</si>
  <si>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</si>
  <si>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</si>
  <si>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</si>
  <si>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</si>
  <si>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</si>
  <si>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</si>
  <si>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</si>
  <si>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</si>
  <si>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</si>
  <si>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</si>
  <si>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</si>
  <si>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</si>
  <si>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</si>
  <si>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</si>
  <si>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</si>
  <si>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</si>
  <si>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</si>
  <si>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</si>
  <si>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</si>
  <si>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</si>
  <si>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</si>
  <si>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</si>
  <si>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</si>
  <si>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</si>
  <si>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</si>
  <si>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</si>
  <si>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</si>
  <si>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</si>
  <si>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</si>
  <si>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</si>
  <si>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</si>
  <si>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</si>
  <si>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</si>
  <si>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</si>
  <si>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</si>
  <si>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</si>
  <si>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</si>
  <si>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</si>
  <si>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</si>
  <si>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</si>
  <si>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</si>
  <si>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</si>
  <si>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</si>
  <si>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</si>
  <si>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</si>
  <si>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</si>
  <si>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</si>
  <si>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</si>
  <si>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</si>
  <si>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</si>
  <si>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</si>
  <si>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</si>
  <si>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</si>
  <si>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</si>
  <si>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</si>
  <si>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</si>
  <si>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</si>
  <si>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</si>
  <si>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</si>
  <si>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</si>
  <si>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</si>
  <si>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</si>
  <si>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</si>
  <si>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</si>
  <si>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</si>
  <si>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</si>
  <si>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</si>
  <si>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</si>
  <si>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</si>
  <si>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</si>
  <si>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</si>
  <si>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</si>
  <si>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</si>
  <si>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</si>
  <si>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</si>
  <si>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</si>
  <si>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</si>
  <si>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</si>
  <si>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</si>
  <si>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</si>
  <si>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</si>
  <si>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</si>
  <si>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</si>
  <si>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</si>
  <si>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</si>
  <si>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</si>
  <si>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</si>
  <si>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</si>
  <si>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</si>
  <si>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</si>
  <si>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</si>
  <si>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</si>
  <si>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</si>
  <si>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</si>
  <si>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</si>
  <si>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</si>
  <si>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</si>
  <si>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</si>
  <si>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</si>
  <si>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</si>
  <si>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</si>
  <si>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</si>
  <si>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</si>
  <si>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</si>
  <si>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</si>
  <si>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</si>
  <si>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</si>
  <si>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</si>
  <si>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</si>
  <si>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</si>
  <si>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</si>
  <si>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</si>
  <si>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</si>
  <si>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</si>
  <si>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</si>
  <si>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</si>
  <si>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</si>
  <si>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</si>
  <si>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</si>
  <si>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</si>
  <si>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</si>
  <si>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</si>
  <si>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</si>
  <si>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</si>
  <si>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</si>
  <si>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</si>
  <si>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</si>
  <si>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</si>
  <si>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</si>
  <si>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</si>
  <si>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</si>
  <si>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</si>
  <si>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</si>
  <si>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</si>
  <si>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</si>
  <si>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</si>
  <si>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</si>
  <si>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</si>
  <si>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</si>
  <si>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</si>
  <si>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</si>
  <si>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</si>
  <si>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</si>
  <si>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</si>
  <si>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</si>
  <si>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</si>
  <si>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</si>
  <si>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</si>
  <si>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</si>
  <si>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</si>
  <si>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</si>
  <si>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</si>
  <si>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</si>
  <si>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</si>
  <si>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</si>
  <si>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</si>
  <si>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</si>
  <si>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</si>
  <si>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</si>
  <si>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</si>
  <si>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</si>
  <si>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</si>
  <si>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</si>
  <si>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</si>
  <si>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</si>
  <si>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</si>
  <si>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</si>
  <si>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</si>
  <si>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</si>
  <si>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</si>
  <si>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</si>
  <si>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</si>
  <si>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</si>
  <si>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</si>
  <si>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</si>
  <si>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</si>
  <si>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</si>
  <si>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</si>
  <si>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</si>
  <si>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</si>
  <si>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</si>
  <si>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</si>
  <si>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</si>
  <si>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</si>
  <si>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</si>
  <si>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</si>
  <si>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</si>
  <si>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</si>
  <si>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</si>
  <si>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</si>
  <si>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</si>
  <si>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</si>
  <si>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</si>
  <si>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</si>
  <si>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</si>
  <si>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</si>
  <si>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</si>
  <si>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</si>
  <si>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</si>
  <si>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</si>
  <si>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</si>
  <si>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</si>
  <si>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</si>
  <si>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</si>
  <si>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</si>
  <si>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</si>
  <si>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</si>
  <si>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</si>
  <si>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</si>
  <si>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</si>
  <si>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</si>
  <si>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</si>
  <si>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</si>
  <si>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</si>
  <si>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</si>
  <si>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</si>
  <si>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</si>
  <si>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</si>
  <si>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</si>
  <si>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</si>
  <si>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</si>
  <si>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</si>
  <si>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</si>
  <si>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</si>
  <si>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</si>
  <si>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</si>
  <si>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</si>
  <si>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</si>
  <si>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</si>
  <si>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</si>
  <si>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</si>
  <si>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</si>
  <si>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</si>
  <si>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</si>
  <si>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</si>
  <si>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</si>
  <si>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</si>
  <si>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</si>
  <si>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</si>
  <si>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</si>
  <si>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</si>
  <si>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</si>
  <si>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</si>
  <si>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</si>
  <si>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</si>
  <si>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</si>
  <si>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</si>
  <si>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</si>
  <si>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</si>
  <si>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</si>
  <si>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</si>
  <si>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</si>
  <si>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</si>
  <si>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</si>
  <si>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</si>
  <si>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</si>
  <si>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</si>
  <si>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</si>
  <si>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</si>
  <si>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</si>
  <si>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</si>
  <si>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</si>
  <si>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</si>
  <si>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</si>
  <si>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</si>
  <si>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</si>
  <si>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</si>
  <si>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</si>
  <si>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</si>
  <si>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</si>
  <si>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</si>
  <si>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</si>
  <si>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</si>
  <si>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</si>
  <si>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</si>
  <si>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</si>
  <si>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</si>
  <si>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</si>
  <si>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</si>
  <si>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</si>
  <si>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</si>
  <si>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</si>
  <si>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</si>
  <si>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</si>
  <si>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</si>
  <si>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</si>
  <si>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</si>
  <si>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</si>
  <si>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</si>
  <si>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</si>
  <si>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</si>
  <si>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</si>
  <si>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</si>
  <si>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</si>
  <si>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</si>
  <si>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</si>
  <si>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</si>
  <si>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</si>
  <si>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</si>
  <si>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</si>
  <si>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</si>
  <si>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</si>
  <si>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</si>
  <si>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</si>
  <si>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</si>
  <si>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</si>
  <si>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</si>
  <si>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</si>
  <si>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</si>
  <si>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</si>
  <si>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</si>
  <si>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</si>
  <si>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</si>
  <si>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</si>
  <si>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</si>
  <si>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</si>
  <si>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</si>
  <si>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</si>
  <si>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</si>
  <si>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</si>
  <si>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</si>
  <si>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</si>
  <si>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</si>
  <si>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</si>
  <si>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</si>
  <si>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</si>
  <si>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</si>
  <si>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</si>
  <si>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</si>
  <si>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</si>
  <si>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</si>
  <si>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</si>
  <si>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</si>
  <si>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</si>
  <si>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</si>
  <si>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</si>
  <si>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</si>
  <si>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</si>
  <si>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</si>
  <si>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</si>
  <si>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</si>
  <si>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</si>
  <si>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</si>
  <si>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</si>
  <si>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</si>
  <si>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</si>
  <si>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</si>
  <si>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</si>
  <si>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</si>
  <si>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</si>
  <si>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</si>
  <si>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</si>
  <si>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</si>
  <si>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</si>
  <si>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</si>
  <si>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</si>
  <si>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</si>
  <si>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</si>
  <si>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</si>
  <si>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</si>
  <si>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</si>
  <si>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</si>
  <si>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</si>
  <si>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</si>
  <si>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</si>
  <si>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</si>
  <si>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</si>
  <si>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</si>
  <si>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</si>
  <si>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</si>
  <si>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</si>
  <si>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</si>
  <si>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</si>
  <si>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</si>
  <si>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</si>
  <si>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</si>
  <si>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</si>
  <si>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</si>
  <si>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</si>
  <si>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</si>
  <si>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</si>
  <si>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</si>
  <si>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</si>
  <si>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</si>
  <si>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</si>
  <si>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</si>
  <si>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</si>
  <si>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</si>
  <si>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</si>
  <si>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</si>
  <si>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</si>
  <si>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</si>
  <si>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</si>
  <si>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</si>
  <si>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</si>
  <si>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</si>
  <si>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</si>
  <si>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</si>
  <si>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</si>
  <si>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</si>
  <si>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</si>
  <si>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</si>
  <si>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</si>
  <si>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</si>
  <si>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</si>
  <si>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</si>
  <si>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</si>
  <si>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</si>
  <si>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</si>
  <si>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</si>
  <si>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</si>
  <si>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</si>
  <si>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</si>
  <si>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</si>
  <si>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</si>
  <si>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</si>
  <si>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</si>
  <si>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</si>
  <si>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</si>
  <si>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</si>
  <si>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</si>
  <si>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</si>
  <si>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</si>
  <si>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</si>
  <si>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</si>
  <si>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</si>
  <si>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</si>
  <si>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</si>
  <si>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</si>
  <si>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</si>
  <si>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</si>
  <si>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</si>
  <si>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</si>
  <si>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</si>
  <si>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</si>
  <si>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</si>
  <si>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</si>
  <si>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</si>
  <si>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</si>
  <si>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</si>
  <si>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</si>
  <si>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</si>
  <si>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</si>
  <si>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</si>
  <si>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</si>
  <si>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</si>
  <si>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</si>
  <si>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</si>
  <si>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</si>
  <si>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</si>
  <si>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</si>
  <si>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</si>
  <si>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</si>
  <si>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</si>
  <si>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</si>
  <si>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</si>
  <si>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</si>
  <si>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</si>
  <si>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</si>
  <si>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</si>
  <si>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</si>
  <si>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</si>
  <si>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</si>
  <si>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</si>
  <si>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</si>
  <si>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</si>
  <si>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</si>
  <si>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</si>
  <si>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</si>
  <si>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</si>
  <si>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</si>
  <si>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</si>
  <si>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</si>
  <si>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</si>
  <si>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</si>
  <si>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</si>
  <si>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</si>
  <si>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</si>
  <si>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</si>
  <si>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</si>
  <si>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</si>
  <si>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</si>
  <si>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</si>
  <si>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</si>
  <si>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</si>
  <si>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</si>
  <si>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</si>
  <si>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</si>
  <si>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</si>
  <si>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</si>
  <si>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</si>
  <si>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</si>
  <si>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</si>
  <si>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</si>
  <si>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</si>
  <si>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</si>
  <si>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</si>
  <si>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</si>
  <si>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</si>
  <si>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</si>
  <si>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</si>
  <si>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</si>
  <si>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</si>
  <si>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</si>
  <si>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</si>
  <si>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</si>
  <si>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</si>
  <si>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</si>
  <si>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</si>
  <si>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</si>
  <si>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</si>
  <si>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</si>
  <si>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</si>
  <si>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</si>
  <si>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</si>
  <si>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</si>
  <si>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</si>
  <si>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</si>
  <si>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</si>
  <si>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</si>
  <si>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</si>
  <si>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</si>
  <si>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</si>
  <si>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</si>
  <si>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</si>
  <si>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</si>
  <si>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</si>
  <si>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</si>
  <si>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</si>
  <si>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</si>
  <si>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</si>
  <si>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</si>
  <si>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</si>
  <si>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</si>
  <si>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</si>
  <si>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</si>
  <si>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</si>
  <si>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</si>
  <si>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</si>
  <si>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</si>
  <si>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</si>
  <si>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</si>
  <si>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</si>
  <si>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</si>
  <si>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</si>
  <si>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</si>
  <si>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</si>
  <si>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</si>
  <si>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</si>
  <si>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</si>
  <si>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</si>
  <si>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</si>
  <si>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</si>
  <si>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</si>
  <si>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</si>
  <si>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</si>
  <si>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</si>
  <si>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</si>
  <si>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</si>
  <si>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</si>
  <si>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</si>
  <si>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</si>
  <si>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</si>
  <si>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</si>
  <si>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</si>
  <si>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</si>
  <si>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</si>
  <si>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</si>
  <si>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</si>
  <si>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</si>
  <si>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</si>
  <si>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</si>
  <si>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</si>
  <si>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</si>
  <si>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</si>
  <si>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</si>
  <si>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</si>
  <si>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</si>
  <si>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</si>
  <si>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</si>
  <si>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</si>
  <si>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</si>
  <si>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</si>
  <si>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</si>
  <si>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</si>
  <si>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</si>
  <si>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</si>
  <si>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</si>
  <si>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</si>
  <si>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</si>
  <si>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</si>
  <si>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</si>
  <si>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</si>
  <si>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</si>
  <si>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</si>
  <si>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</si>
  <si>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</si>
  <si>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</si>
  <si>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</si>
  <si>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</si>
  <si>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</si>
  <si>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</si>
  <si>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</si>
  <si>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</si>
  <si>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</si>
  <si>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</si>
  <si>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</si>
  <si>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</si>
  <si>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</si>
  <si>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</si>
  <si>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</si>
  <si>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</si>
  <si>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</si>
  <si>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</si>
  <si>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</si>
  <si>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</si>
  <si>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</si>
  <si>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</si>
  <si>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</si>
  <si>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</si>
  <si>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</si>
  <si>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</si>
  <si>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</si>
  <si>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</si>
  <si>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</si>
  <si>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</si>
  <si>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</si>
  <si>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</si>
  <si>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</si>
  <si>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</si>
  <si>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</si>
  <si>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</si>
  <si>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</si>
  <si>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</si>
  <si>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</si>
  <si>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</si>
  <si>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</si>
  <si>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</si>
  <si>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</si>
  <si>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</si>
  <si>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</si>
  <si>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</si>
  <si>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</si>
  <si>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</si>
  <si>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</si>
  <si>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</si>
  <si>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</si>
  <si>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</si>
  <si>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</si>
  <si>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</si>
  <si>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</si>
  <si>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</si>
  <si>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</si>
  <si>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</si>
  <si>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</si>
  <si>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</si>
  <si>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</si>
  <si>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</si>
  <si>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</si>
  <si>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</si>
  <si>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</si>
  <si>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</si>
  <si>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</si>
  <si>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</si>
  <si>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</si>
  <si>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</si>
  <si>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</si>
  <si>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</si>
  <si>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</si>
  <si>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</si>
  <si>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</si>
  <si>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</si>
  <si>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</si>
  <si>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</si>
  <si>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</si>
  <si>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</si>
  <si>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</si>
  <si>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</si>
  <si>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</si>
  <si>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</si>
  <si>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</si>
  <si>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</si>
  <si>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</si>
  <si>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</si>
  <si>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</si>
  <si>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</si>
  <si>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</si>
  <si>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</si>
  <si>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</si>
  <si>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</si>
  <si>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</si>
  <si>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</si>
  <si>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</si>
  <si>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</si>
  <si>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</si>
  <si>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</si>
  <si>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</si>
  <si>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</si>
  <si>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</si>
  <si>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</si>
  <si>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</si>
  <si>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</si>
  <si>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</si>
  <si>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</si>
  <si>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</si>
  <si>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</si>
  <si>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</si>
  <si>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</si>
  <si>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</si>
  <si>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</si>
  <si>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</si>
  <si>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</si>
  <si>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</si>
  <si>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</si>
  <si>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</si>
  <si>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</si>
  <si>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</si>
  <si>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</si>
  <si>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</si>
  <si>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</si>
  <si>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</si>
  <si>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</si>
  <si>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</si>
  <si>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</si>
  <si>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</si>
  <si>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</si>
  <si>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</si>
  <si>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</si>
  <si>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</si>
  <si>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</si>
  <si>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</si>
  <si>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</si>
  <si>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</si>
  <si>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</si>
  <si>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</si>
  <si>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</si>
  <si>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</si>
  <si>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</si>
  <si>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</si>
  <si>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</si>
  <si>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</si>
  <si>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</si>
  <si>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</si>
  <si>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</si>
  <si>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</si>
  <si>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</si>
  <si>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</si>
  <si>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</si>
  <si>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</si>
  <si>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</si>
  <si>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</si>
  <si>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</si>
  <si>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</si>
  <si>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</si>
  <si>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</si>
  <si>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</si>
  <si>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</si>
  <si>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</si>
  <si>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</si>
  <si>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</si>
  <si>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</si>
  <si>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</si>
  <si>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</si>
  <si>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</si>
  <si>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</si>
  <si>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</si>
  <si>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</si>
  <si>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</si>
  <si>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</si>
  <si>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</si>
  <si>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</si>
  <si>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</si>
  <si>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</si>
  <si>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</si>
  <si>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</si>
  <si>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</si>
  <si>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</si>
  <si>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</si>
  <si>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</si>
  <si>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</si>
  <si>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</si>
  <si>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</si>
  <si>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</si>
  <si>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</si>
  <si>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</si>
  <si>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</si>
  <si>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</si>
  <si>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</si>
  <si>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</si>
  <si>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</si>
  <si>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</si>
  <si>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</si>
  <si>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</si>
  <si>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</si>
  <si>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</si>
  <si>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</si>
  <si>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</si>
  <si>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</si>
  <si>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</si>
  <si>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</si>
  <si>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</si>
  <si>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</si>
  <si>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</si>
  <si>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</si>
  <si>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</si>
  <si>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</si>
  <si>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</si>
  <si>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</si>
  <si>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</si>
  <si>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</si>
  <si>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</si>
  <si>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</si>
  <si>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</si>
  <si>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</si>
  <si>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</si>
  <si>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</si>
  <si>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</si>
  <si>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</si>
  <si>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</si>
  <si>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</si>
  <si>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</si>
  <si>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</si>
  <si>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</si>
  <si>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</si>
  <si>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</si>
  <si>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</si>
  <si>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</si>
  <si>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</si>
  <si>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</si>
  <si>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</si>
  <si>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</si>
  <si>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</si>
  <si>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</si>
  <si>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</si>
  <si>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</si>
  <si>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</si>
  <si>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</si>
  <si>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</si>
  <si>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</si>
  <si>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</si>
  <si>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</si>
  <si>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</si>
  <si>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</si>
  <si>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</si>
  <si>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</si>
  <si>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</si>
  <si>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</si>
  <si>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</si>
  <si>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</si>
  <si>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</si>
  <si>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</si>
  <si>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</si>
  <si>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</si>
  <si>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</si>
  <si>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</si>
  <si>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</si>
  <si>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</si>
  <si>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</si>
  <si>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</si>
  <si>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</si>
  <si>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</si>
  <si>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</si>
  <si>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</si>
  <si>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</si>
  <si>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</si>
  <si>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</si>
  <si>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</si>
  <si>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</si>
  <si>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</si>
  <si>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</si>
  <si>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</si>
  <si>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</si>
  <si>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</si>
  <si>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</si>
  <si>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</si>
  <si>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</si>
  <si>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</si>
  <si>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</si>
  <si>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</si>
  <si>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</si>
  <si>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</si>
  <si>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</si>
  <si>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</si>
  <si>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</si>
  <si>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</si>
  <si>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</si>
  <si>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</si>
  <si>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</si>
  <si>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</si>
  <si>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</si>
  <si>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</si>
  <si>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</si>
  <si>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</si>
  <si>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</si>
  <si>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</si>
  <si>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</si>
  <si>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</si>
  <si>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</si>
  <si>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</si>
  <si>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</si>
  <si>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</si>
  <si>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</si>
  <si>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</si>
  <si>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</si>
  <si>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</si>
  <si>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</si>
  <si>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</si>
  <si>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</si>
  <si>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</si>
  <si>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</si>
  <si>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</si>
  <si>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</si>
  <si>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</si>
  <si>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</si>
  <si>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</si>
  <si>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</si>
  <si>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</si>
  <si>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</si>
  <si>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</si>
  <si>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</si>
  <si>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</si>
  <si>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</si>
  <si>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</si>
  <si>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</si>
  <si>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</si>
  <si>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</si>
  <si>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</si>
  <si>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</si>
  <si>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</si>
  <si>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</si>
  <si>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</si>
  <si>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</si>
  <si>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</si>
  <si>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</si>
  <si>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</si>
  <si>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</si>
  <si>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</si>
  <si>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</si>
  <si>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</si>
  <si>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</si>
  <si>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</si>
  <si>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</si>
  <si>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</si>
  <si>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</si>
  <si>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</si>
  <si>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</si>
  <si>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</si>
  <si>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</si>
  <si>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</si>
  <si>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</si>
  <si>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</si>
  <si>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</si>
  <si>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</si>
  <si>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</si>
  <si>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</si>
  <si>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</si>
  <si>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</si>
  <si>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</si>
  <si>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</si>
  <si>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</si>
  <si>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</si>
  <si>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</si>
  <si>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</si>
  <si>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</si>
  <si>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</si>
  <si>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</si>
  <si>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</si>
  <si>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</si>
  <si>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</si>
  <si>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</si>
  <si>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</si>
  <si>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</si>
  <si>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</si>
  <si>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</si>
  <si>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</si>
  <si>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</si>
  <si>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</si>
  <si>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</si>
  <si>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</si>
  <si>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</si>
  <si>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</si>
  <si>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</si>
  <si>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</si>
  <si>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</si>
  <si>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</si>
  <si>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</si>
  <si>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</si>
  <si>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</si>
  <si>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</si>
  <si>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</si>
  <si>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</si>
  <si>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</si>
  <si>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</si>
  <si>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</si>
  <si>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</si>
  <si>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</si>
  <si>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</si>
  <si>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</si>
  <si>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</si>
  <si>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</si>
  <si>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</si>
  <si>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</si>
  <si>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</si>
  <si>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</si>
  <si>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</si>
  <si>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</si>
  <si>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</si>
  <si>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</si>
  <si>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</si>
  <si>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</si>
  <si>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</si>
  <si>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</si>
  <si>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</si>
  <si>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</si>
  <si>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</si>
  <si>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</si>
  <si>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</si>
  <si>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</si>
  <si>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</si>
  <si>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</si>
  <si>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</si>
  <si>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</si>
  <si>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</si>
  <si>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</si>
  <si>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</si>
  <si>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</si>
  <si>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</si>
  <si>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</si>
  <si>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</si>
  <si>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</si>
  <si>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</si>
  <si>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</si>
  <si>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</si>
  <si>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</si>
  <si>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</si>
  <si>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</si>
  <si>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</si>
  <si>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</si>
  <si>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</si>
  <si>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</si>
  <si>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</si>
  <si>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</si>
  <si>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</si>
  <si>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</si>
  <si>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</si>
  <si>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</si>
  <si>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</si>
  <si>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</si>
  <si>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</si>
  <si>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</si>
  <si>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</si>
  <si>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</si>
  <si>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</si>
  <si>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</si>
  <si>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</si>
  <si>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</si>
  <si>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</si>
  <si>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</si>
  <si>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</si>
  <si>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</si>
  <si>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</si>
  <si>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</si>
  <si>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</si>
  <si>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</si>
  <si>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</si>
  <si>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</si>
  <si>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</si>
  <si>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</si>
  <si>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</si>
  <si>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</si>
  <si>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</si>
  <si>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</si>
  <si>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</si>
  <si>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</si>
  <si>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</si>
  <si>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</si>
  <si>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</si>
  <si>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</si>
  <si>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</si>
  <si>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</si>
  <si>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</si>
  <si>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</si>
  <si>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</si>
  <si>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</si>
  <si>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</si>
  <si>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</si>
  <si>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</si>
  <si>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</si>
  <si>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</si>
  <si>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</si>
  <si>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</si>
  <si>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</si>
  <si>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</si>
  <si>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</si>
  <si>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</si>
  <si>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</si>
  <si>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</si>
  <si>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</si>
  <si>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</si>
  <si>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</si>
  <si>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</si>
  <si>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</si>
  <si>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</si>
  <si>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</si>
  <si>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</si>
  <si>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</si>
  <si>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</si>
  <si>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</si>
  <si>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</si>
  <si>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</si>
  <si>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</si>
  <si>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</si>
  <si>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</si>
  <si>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</si>
  <si>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</si>
  <si>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</si>
  <si>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</si>
  <si>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</si>
  <si>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</si>
  <si>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</si>
  <si>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</si>
  <si>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</si>
  <si>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</si>
  <si>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</si>
  <si>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</si>
  <si>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</si>
  <si>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</si>
  <si>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</si>
  <si>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</si>
  <si>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</si>
  <si>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</si>
  <si>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</si>
  <si>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</si>
  <si>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</si>
  <si>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</si>
  <si>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</si>
  <si>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</si>
  <si>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</si>
  <si>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</si>
  <si>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</si>
  <si>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</si>
  <si>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</si>
  <si>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</si>
  <si>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</si>
  <si>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</si>
  <si>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</si>
  <si>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</si>
  <si>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</si>
  <si>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</si>
  <si>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</si>
  <si>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</si>
  <si>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</si>
  <si>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</si>
  <si>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</si>
  <si>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</si>
  <si>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</si>
  <si>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</si>
  <si>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</si>
  <si>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</si>
  <si>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</si>
  <si>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</si>
  <si>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</si>
  <si>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</si>
  <si>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</si>
  <si>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</si>
  <si>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</si>
  <si>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</si>
  <si>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</si>
  <si>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</si>
  <si>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</si>
  <si>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</si>
  <si>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</si>
  <si>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</si>
  <si>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</si>
  <si>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</si>
  <si>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</si>
  <si>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</si>
  <si>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</si>
  <si>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</si>
  <si>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</si>
  <si>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</si>
  <si>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</si>
  <si>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</si>
  <si>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</si>
  <si>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</si>
  <si>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</si>
  <si>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</si>
  <si>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</si>
  <si>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</si>
  <si>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</si>
  <si>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</si>
  <si>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</si>
  <si>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</si>
  <si>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</si>
  <si>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</si>
  <si>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</si>
  <si>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</si>
  <si>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</si>
  <si>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</si>
  <si>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</si>
  <si>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</si>
  <si>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</si>
  <si>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</si>
  <si>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</si>
  <si>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</si>
  <si>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</si>
  <si>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</si>
  <si>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</si>
  <si>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</si>
  <si>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</si>
  <si>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</si>
  <si>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</si>
  <si>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</si>
  <si>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</si>
  <si>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</si>
  <si>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</si>
  <si>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</si>
  <si>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</si>
  <si>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</si>
  <si>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</si>
  <si>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</si>
  <si>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</si>
  <si>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</si>
  <si>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</si>
  <si>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</si>
  <si>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</si>
  <si>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</si>
  <si>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</si>
  <si>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</si>
  <si>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</si>
  <si>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</si>
  <si>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</si>
  <si>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</si>
  <si>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</si>
  <si>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</si>
  <si>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</si>
  <si>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</si>
  <si>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</si>
  <si>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</si>
  <si>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</si>
  <si>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</si>
  <si>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</si>
  <si>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</si>
  <si>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</si>
  <si>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</si>
  <si>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</si>
  <si>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</si>
  <si>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</si>
  <si>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</si>
  <si>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</si>
  <si>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</si>
  <si>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</si>
  <si>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</si>
  <si>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</si>
  <si>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</si>
  <si>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</si>
  <si>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</si>
  <si>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</si>
  <si>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</si>
  <si>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</si>
  <si>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</si>
  <si>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</si>
  <si>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</si>
  <si>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</si>
  <si>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</si>
  <si>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</si>
  <si>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</si>
  <si>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</si>
  <si>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</si>
  <si>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</si>
  <si>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</si>
  <si>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</si>
  <si>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</si>
  <si>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</si>
  <si>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</si>
  <si>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</si>
  <si>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</si>
  <si>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</si>
  <si>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</si>
  <si>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</si>
  <si>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</si>
  <si>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</si>
  <si>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</si>
  <si>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</si>
  <si>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</si>
  <si>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</si>
  <si>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</si>
  <si>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</si>
  <si>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</si>
  <si>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</si>
  <si>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</si>
  <si>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</si>
  <si>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</si>
  <si>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</si>
  <si>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</si>
  <si>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</si>
  <si>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</si>
  <si>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</si>
  <si>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</si>
  <si>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</si>
  <si>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</si>
  <si>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</si>
  <si>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</si>
  <si>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</si>
  <si>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</si>
  <si>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</si>
  <si>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</si>
  <si>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</si>
  <si>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</si>
  <si>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</si>
  <si>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</si>
  <si>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</si>
  <si>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</si>
  <si>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</si>
  <si>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</si>
  <si>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</si>
  <si>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</si>
  <si>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</si>
  <si>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</si>
  <si>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</si>
  <si>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</si>
  <si>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</si>
  <si>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</si>
  <si>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</si>
  <si>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</si>
  <si>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</si>
  <si>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</si>
  <si>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</si>
  <si>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</si>
  <si>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</si>
  <si>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</si>
  <si>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</si>
  <si>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</si>
  <si>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</si>
  <si>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</si>
  <si>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</si>
  <si>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</si>
  <si>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</si>
  <si>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</si>
  <si>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</si>
  <si>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</si>
  <si>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</si>
  <si>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</si>
  <si>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</si>
  <si>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</si>
  <si>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</si>
  <si>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</si>
  <si>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</si>
  <si>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</si>
  <si>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</si>
  <si>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</si>
  <si>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</si>
  <si>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</si>
  <si>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</si>
  <si>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</si>
  <si>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</si>
  <si>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</si>
  <si>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</si>
  <si>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</si>
  <si>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</si>
  <si>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</si>
  <si>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</si>
  <si>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</si>
  <si>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</si>
  <si>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</si>
  <si>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</si>
  <si>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</si>
  <si>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</si>
  <si>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</si>
  <si>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</si>
  <si>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</si>
  <si>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</si>
  <si>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</si>
  <si>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</si>
  <si>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</si>
  <si>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</si>
  <si>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</si>
  <si>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</si>
  <si>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</si>
  <si>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</si>
  <si>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</si>
  <si>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</si>
  <si>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</si>
  <si>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</si>
  <si>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</si>
  <si>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</si>
  <si>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</si>
  <si>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</si>
  <si>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</si>
  <si>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</si>
  <si>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</si>
  <si>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</si>
  <si>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</si>
  <si>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</si>
  <si>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</si>
  <si>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</si>
  <si>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</si>
  <si>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</si>
  <si>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</si>
  <si>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</si>
  <si>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</si>
  <si>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</si>
  <si>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</si>
  <si>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</si>
  <si>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</si>
  <si>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</si>
  <si>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</si>
  <si>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</si>
  <si>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</si>
  <si>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</si>
  <si>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</si>
  <si>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</si>
  <si>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</si>
  <si>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</si>
  <si>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</si>
  <si>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</si>
  <si>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</si>
  <si>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</si>
  <si>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</si>
  <si>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</si>
  <si>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</si>
  <si>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</si>
  <si>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</si>
  <si>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</si>
  <si>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</si>
  <si>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</si>
  <si>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</si>
  <si>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</si>
  <si>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</si>
  <si>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</si>
  <si>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</si>
  <si>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</si>
  <si>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</si>
  <si>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</si>
  <si>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</si>
  <si>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</si>
  <si>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</si>
  <si>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</si>
  <si>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</si>
  <si>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</si>
  <si>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</si>
  <si>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</si>
  <si>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</si>
  <si>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</si>
  <si>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</si>
  <si>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</si>
  <si>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</si>
  <si>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</si>
  <si>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</si>
  <si>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</si>
  <si>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</si>
  <si>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</si>
  <si>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</si>
  <si>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</si>
  <si>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</si>
  <si>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</si>
  <si>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</si>
  <si>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</si>
  <si>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</si>
  <si>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</si>
  <si>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</si>
  <si>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</si>
  <si>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</si>
  <si>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</si>
  <si>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</si>
  <si>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</si>
  <si>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</si>
  <si>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</si>
  <si>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</si>
  <si>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</si>
  <si>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</si>
  <si>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</si>
  <si>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</si>
  <si>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</si>
  <si>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</si>
  <si>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</si>
  <si>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</si>
  <si>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</si>
  <si>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</si>
  <si>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</si>
  <si>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</si>
  <si>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</si>
  <si>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</si>
  <si>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</si>
  <si>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</si>
  <si>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</si>
  <si>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</si>
  <si>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</si>
  <si>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</si>
  <si>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</si>
  <si>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</si>
  <si>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</si>
  <si>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</si>
  <si>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</si>
  <si>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</si>
  <si>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</si>
  <si>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</si>
  <si>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</si>
  <si>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</si>
  <si>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</si>
  <si>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</si>
  <si>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</si>
  <si>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</si>
  <si>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</si>
  <si>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</si>
  <si>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</si>
  <si>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</si>
  <si>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</si>
  <si>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</si>
  <si>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</si>
  <si>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</si>
  <si>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</si>
  <si>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</si>
  <si>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</si>
  <si>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</si>
  <si>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</si>
  <si>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</si>
  <si>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</si>
  <si>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</si>
  <si>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</si>
  <si>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</si>
  <si>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</si>
  <si>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</si>
  <si>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</si>
  <si>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</si>
  <si>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</si>
  <si>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</si>
  <si>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</si>
  <si>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</si>
  <si>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</si>
  <si>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</si>
  <si>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</si>
  <si>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</si>
  <si>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</si>
  <si>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</si>
  <si>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</si>
  <si>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</si>
  <si>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</si>
  <si>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</si>
  <si>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</si>
  <si>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</si>
  <si>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</si>
  <si>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</si>
  <si>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</si>
  <si>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</si>
  <si>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</si>
  <si>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</si>
  <si>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</si>
  <si>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</si>
  <si>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</si>
  <si>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</si>
  <si>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</si>
  <si>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</si>
  <si>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</si>
  <si>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</si>
  <si>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</si>
  <si>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</si>
  <si>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</si>
  <si>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</si>
  <si>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</si>
  <si>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</si>
  <si>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</si>
  <si>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</si>
  <si>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</si>
  <si>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</si>
  <si>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</si>
  <si>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</si>
  <si>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</si>
  <si>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</si>
  <si>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</si>
  <si>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</si>
  <si>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</si>
  <si>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</si>
  <si>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</si>
  <si>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</si>
  <si>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</si>
  <si>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</si>
  <si>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</si>
  <si>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</si>
  <si>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</si>
  <si>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</si>
  <si>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</si>
  <si>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</si>
  <si>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</si>
  <si>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</si>
  <si>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</si>
  <si>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</si>
  <si>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</si>
  <si>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</si>
  <si>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</si>
  <si>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</si>
  <si>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</si>
  <si>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</si>
  <si>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</si>
  <si>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</si>
  <si>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</si>
  <si>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</si>
  <si>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</si>
  <si>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</si>
  <si>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</si>
  <si>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</si>
  <si>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</si>
  <si>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</si>
  <si>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</si>
  <si>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</si>
  <si>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</si>
  <si>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</si>
  <si>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</si>
  <si>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</si>
  <si>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</si>
  <si>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</si>
  <si>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</si>
  <si>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</si>
  <si>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</si>
  <si>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</si>
  <si>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</si>
  <si>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</si>
  <si>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</si>
  <si>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</si>
  <si>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</si>
  <si>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</si>
  <si>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</si>
  <si>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</si>
  <si>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</si>
  <si>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</si>
  <si>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</si>
  <si>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</si>
  <si>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</si>
  <si>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</si>
  <si>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</si>
  <si>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</si>
  <si>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</si>
  <si>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</si>
  <si>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</si>
  <si>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</si>
  <si>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</si>
  <si>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</si>
  <si>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</si>
  <si>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</si>
  <si>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</si>
  <si>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</si>
  <si>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</si>
  <si>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</si>
  <si>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</si>
  <si>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</si>
  <si>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</si>
  <si>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</si>
  <si>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</si>
  <si>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</si>
  <si>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</si>
  <si>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</si>
  <si>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</si>
  <si>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</si>
  <si>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</si>
  <si>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</si>
  <si>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</si>
  <si>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</si>
  <si>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</si>
  <si>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</si>
  <si>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</si>
  <si>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</si>
  <si>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</si>
  <si>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</si>
  <si>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</si>
  <si>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</si>
  <si>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</si>
  <si>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</si>
  <si>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</si>
  <si>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</si>
  <si>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</si>
  <si>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</si>
  <si>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</si>
  <si>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</si>
  <si>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</si>
  <si>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</si>
  <si>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</si>
  <si>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</si>
  <si>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</si>
  <si>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</si>
  <si>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</si>
  <si>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</si>
  <si>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</si>
  <si>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</si>
  <si>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</si>
  <si>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</si>
  <si>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</si>
  <si>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</si>
  <si>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</si>
  <si>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</si>
  <si>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</si>
  <si>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</si>
  <si>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</si>
  <si>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</si>
  <si>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</si>
  <si>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</si>
  <si>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</si>
  <si>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</si>
  <si>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</si>
  <si>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</si>
  <si>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</si>
  <si>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</si>
  <si>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</si>
  <si>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</si>
  <si>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</si>
  <si>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</si>
  <si>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</si>
  <si>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</si>
  <si>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</si>
  <si>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</si>
  <si>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</si>
  <si>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</si>
  <si>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</si>
  <si>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</si>
  <si>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</si>
  <si>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</si>
  <si>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</si>
  <si>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</si>
  <si>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</si>
  <si>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</si>
  <si>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</si>
  <si>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</si>
  <si>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</si>
  <si>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</si>
  <si>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</si>
  <si>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</si>
  <si>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</si>
  <si>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</si>
  <si>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</si>
  <si>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</si>
  <si>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</si>
  <si>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</si>
  <si>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</si>
  <si>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</si>
  <si>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</si>
  <si>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</si>
  <si>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</si>
  <si>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</si>
  <si>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</si>
  <si>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</si>
  <si>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</si>
  <si>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</si>
  <si>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</si>
  <si>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</si>
  <si>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</si>
  <si>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</si>
  <si>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</si>
  <si>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</si>
  <si>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</si>
  <si>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</si>
  <si>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</si>
  <si>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</si>
  <si>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</si>
  <si>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</si>
  <si>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</si>
  <si>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</si>
  <si>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</si>
  <si>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</si>
  <si>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</si>
  <si>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</si>
  <si>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</si>
  <si>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</si>
  <si>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</si>
  <si>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</si>
  <si>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</si>
  <si>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</si>
  <si>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</si>
  <si>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</si>
  <si>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</si>
  <si>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</si>
  <si>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</si>
  <si>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</si>
  <si>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</si>
  <si>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</si>
  <si>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</si>
  <si>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</si>
  <si>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</si>
  <si>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</si>
  <si>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</si>
  <si>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</si>
  <si>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</si>
  <si>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</si>
  <si>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</si>
  <si>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</si>
  <si>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</si>
  <si>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</si>
  <si>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</si>
  <si>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</si>
  <si>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</si>
  <si>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</si>
  <si>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</si>
  <si>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</si>
  <si>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</si>
  <si>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</si>
  <si>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</si>
  <si>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</si>
  <si>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</si>
  <si>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</si>
  <si>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</si>
  <si>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</si>
  <si>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</si>
  <si>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</si>
  <si>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</si>
  <si>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</si>
  <si>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</si>
  <si>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</si>
  <si>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</si>
  <si>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</si>
  <si>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</si>
  <si>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</si>
  <si>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</si>
  <si>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</si>
  <si>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</si>
  <si>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</si>
  <si>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</si>
  <si>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</si>
  <si>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</si>
  <si>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</si>
  <si>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</si>
  <si>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</si>
  <si>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</si>
  <si>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</si>
  <si>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</si>
  <si>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</si>
  <si>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</si>
  <si>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</si>
  <si>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</si>
  <si>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</si>
  <si>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</si>
  <si>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</si>
  <si>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</si>
  <si>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</si>
  <si>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</si>
  <si>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</si>
  <si>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</si>
  <si>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</si>
  <si>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</si>
  <si>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</si>
  <si>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</si>
  <si>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</si>
  <si>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</si>
  <si>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</si>
  <si>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</si>
  <si>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</si>
  <si>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</si>
  <si>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</si>
  <si>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</si>
  <si>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</si>
  <si>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</si>
  <si>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</si>
  <si>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</si>
  <si>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</si>
  <si>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</si>
  <si>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</si>
  <si>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</si>
  <si>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</si>
  <si>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</si>
  <si>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</si>
  <si>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</si>
  <si>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</si>
  <si>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</si>
  <si>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</si>
  <si>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</si>
  <si>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</si>
  <si>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</si>
  <si>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</si>
  <si>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</si>
  <si>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</si>
  <si>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</si>
  <si>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</si>
  <si>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</si>
  <si>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</si>
  <si>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</si>
  <si>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</si>
  <si>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</si>
  <si>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</si>
  <si>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</si>
  <si>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</si>
  <si>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</si>
  <si>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</si>
  <si>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</si>
  <si>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</si>
  <si>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</si>
  <si>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</si>
  <si>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</si>
  <si>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</si>
  <si>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</si>
  <si>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</si>
  <si>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</si>
  <si>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</si>
  <si>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</si>
  <si>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</si>
  <si>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</si>
  <si>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</si>
  <si>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</si>
  <si>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</si>
  <si>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</si>
  <si>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</si>
  <si>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</si>
  <si>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</si>
  <si>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</si>
  <si>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</si>
  <si>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</si>
  <si>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</si>
  <si>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</si>
  <si>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</si>
  <si>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</si>
  <si>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</si>
  <si>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</si>
  <si>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</si>
  <si>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</si>
  <si>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</si>
  <si>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</si>
  <si>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</si>
  <si>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</si>
  <si>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</si>
  <si>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</si>
  <si>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</si>
  <si>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</si>
  <si>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</si>
  <si>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</si>
  <si>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</si>
  <si>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</si>
  <si>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</si>
  <si>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</si>
  <si>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</si>
  <si>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</si>
  <si>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</si>
  <si>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</si>
  <si>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</si>
  <si>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</si>
  <si>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</si>
  <si>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</si>
  <si>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</si>
  <si>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</si>
  <si>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</si>
  <si>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</si>
  <si>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</si>
  <si>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</si>
  <si>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</si>
  <si>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</si>
  <si>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</si>
  <si>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</si>
  <si>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</si>
  <si>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</si>
  <si>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</si>
  <si>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</si>
  <si>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</si>
  <si>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</si>
  <si>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</si>
  <si>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</si>
  <si>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</si>
  <si>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</si>
  <si>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</si>
  <si>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</si>
  <si>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</si>
  <si>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</si>
  <si>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</si>
  <si>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</si>
  <si>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</si>
  <si>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</si>
  <si>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</si>
  <si>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</si>
  <si>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</si>
  <si>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</si>
  <si>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</si>
  <si>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</si>
  <si>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</si>
  <si>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</si>
  <si>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</si>
  <si>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</si>
  <si>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</si>
  <si>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</si>
  <si>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</si>
  <si>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</si>
  <si>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</si>
  <si>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</si>
  <si>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</si>
  <si>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</si>
  <si>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</si>
  <si>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</si>
  <si>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</si>
  <si>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</si>
  <si>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</si>
  <si>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</si>
  <si>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</si>
  <si>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</si>
  <si>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</si>
  <si>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</si>
  <si>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</si>
  <si>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</si>
  <si>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</si>
  <si>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</si>
  <si>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</si>
  <si>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</si>
  <si>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</si>
  <si>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</si>
  <si>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</si>
  <si>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</si>
  <si>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</si>
  <si>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</si>
  <si>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</si>
  <si>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</si>
  <si>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</si>
  <si>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</si>
  <si>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</si>
  <si>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</si>
  <si>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</si>
  <si>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</si>
  <si>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</si>
  <si>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</si>
  <si>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</si>
  <si>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</si>
  <si>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</si>
  <si>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</si>
  <si>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</si>
  <si>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</si>
  <si>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</si>
  <si>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</si>
  <si>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</si>
  <si>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</si>
  <si>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</si>
  <si>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</si>
  <si>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</si>
  <si>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</si>
  <si>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</si>
  <si>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</si>
  <si>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</si>
  <si>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</si>
  <si>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</si>
  <si>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</si>
  <si>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</si>
  <si>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</si>
  <si>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</si>
  <si>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</si>
  <si>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</si>
  <si>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</si>
  <si>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</si>
  <si>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</si>
  <si>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</si>
  <si>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</si>
  <si>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</si>
  <si>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</si>
  <si>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</si>
  <si>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</si>
  <si>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</si>
  <si>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</si>
  <si>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</si>
  <si>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</si>
  <si>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</si>
  <si>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</si>
  <si>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</si>
  <si>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</si>
  <si>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</si>
  <si>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</si>
  <si>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</si>
  <si>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</si>
  <si>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</si>
  <si>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</si>
  <si>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</si>
  <si>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</si>
  <si>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</si>
  <si>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</si>
  <si>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</si>
  <si>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</si>
  <si>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</si>
  <si>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</si>
  <si>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</si>
  <si>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</si>
  <si>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</si>
  <si>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</si>
  <si>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</si>
  <si>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</si>
  <si>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</si>
  <si>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</si>
  <si>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</si>
  <si>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</si>
  <si>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</si>
  <si>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</si>
  <si>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</si>
  <si>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</si>
  <si>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</si>
  <si>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</si>
  <si>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</si>
  <si>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</si>
  <si>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</si>
  <si>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</si>
  <si>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</si>
  <si>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</si>
  <si>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</si>
  <si>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</si>
  <si>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</si>
  <si>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</si>
  <si>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</si>
  <si>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</si>
  <si>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</si>
  <si>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</si>
  <si>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</si>
  <si>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</si>
  <si>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</si>
  <si>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</si>
  <si>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</si>
  <si>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</si>
  <si>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</si>
  <si>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</si>
  <si>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</si>
  <si>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</si>
  <si>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</si>
  <si>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</si>
  <si>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</si>
  <si>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</si>
  <si>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</si>
  <si>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</si>
  <si>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</si>
  <si>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</si>
  <si>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</si>
  <si>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</si>
  <si>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</si>
  <si>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</si>
  <si>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</si>
  <si>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</si>
  <si>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</si>
  <si>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</si>
  <si>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</si>
  <si>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</si>
  <si>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</si>
  <si>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</si>
  <si>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</si>
  <si>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</si>
  <si>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</si>
  <si>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</si>
  <si>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</si>
  <si>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</si>
  <si>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</si>
  <si>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</si>
  <si>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</si>
  <si>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</si>
  <si>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</si>
  <si>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</si>
  <si>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</si>
  <si>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</si>
  <si>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</si>
  <si>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</si>
  <si>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</si>
  <si>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</si>
  <si>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</si>
  <si>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</si>
  <si>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</si>
  <si>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</si>
  <si>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</si>
  <si>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</si>
  <si>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</si>
  <si>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</si>
  <si>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</si>
  <si>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</si>
  <si>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</si>
  <si>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</si>
  <si>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</si>
  <si>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</si>
  <si>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</si>
  <si>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</si>
  <si>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</si>
  <si>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</si>
  <si>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</si>
  <si>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</si>
  <si>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</si>
  <si>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</si>
  <si>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</si>
  <si>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</si>
  <si>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</si>
  <si>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</si>
  <si>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</si>
  <si>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</si>
  <si>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</si>
  <si>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</si>
  <si>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</si>
  <si>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</si>
  <si>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</si>
  <si>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</si>
  <si>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</si>
  <si>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</si>
  <si>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</si>
  <si>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</si>
  <si>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</si>
  <si>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</si>
  <si>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</si>
  <si>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</si>
  <si>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</si>
  <si>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</si>
  <si>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</si>
  <si>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</si>
  <si>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</si>
  <si>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</si>
  <si>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</si>
  <si>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</si>
  <si>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</si>
  <si>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</si>
  <si>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</si>
  <si>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</si>
  <si>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</si>
  <si>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</si>
  <si>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</si>
  <si>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</si>
  <si>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</si>
  <si>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</si>
  <si>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</si>
  <si>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</si>
  <si>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</si>
  <si>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</si>
  <si>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</si>
  <si>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</si>
  <si>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</si>
  <si>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</si>
  <si>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</si>
  <si>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</si>
  <si>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</si>
  <si>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</si>
  <si>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</si>
  <si>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</si>
  <si>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</si>
  <si>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</si>
  <si>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</si>
  <si>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</si>
  <si>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</si>
  <si>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</si>
  <si>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</si>
  <si>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</si>
  <si>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</si>
  <si>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</si>
  <si>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</si>
  <si>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</si>
  <si>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</si>
  <si>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</si>
  <si>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</si>
  <si>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</si>
  <si>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</si>
  <si>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</si>
  <si>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</si>
  <si>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</si>
  <si>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</si>
  <si>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</si>
  <si>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</si>
  <si>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</si>
  <si>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</si>
  <si>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</si>
  <si>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</si>
  <si>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</si>
  <si>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</si>
  <si>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</si>
  <si>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</si>
  <si>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</si>
  <si>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</si>
  <si>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</si>
  <si>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</si>
  <si>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</si>
  <si>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</si>
  <si>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</si>
  <si>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</si>
  <si>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</si>
  <si>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</si>
  <si>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</si>
  <si>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</si>
  <si>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</si>
  <si>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</si>
  <si>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</si>
  <si>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</si>
  <si>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</si>
  <si>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</si>
  <si>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</si>
  <si>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</si>
  <si>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</si>
  <si>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</si>
  <si>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</si>
  <si>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</si>
  <si>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</si>
  <si>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</si>
  <si>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</si>
  <si>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</si>
  <si>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</si>
  <si>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</si>
  <si>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</si>
  <si>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</si>
  <si>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</si>
  <si>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</si>
  <si>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</si>
  <si>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</si>
  <si>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</si>
  <si>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</si>
  <si>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</si>
  <si>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</si>
  <si>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</si>
  <si>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</si>
  <si>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</si>
  <si>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</si>
  <si>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</si>
  <si>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</si>
  <si>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</si>
  <si>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</si>
  <si>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</si>
  <si>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</si>
  <si>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</si>
  <si>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</si>
  <si>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</si>
  <si>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</si>
  <si>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</si>
  <si>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</si>
  <si>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</si>
  <si>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</si>
  <si>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</si>
  <si>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</si>
  <si>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</si>
  <si>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</si>
  <si>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</si>
  <si>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</si>
  <si>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</si>
  <si>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</si>
  <si>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</si>
  <si>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</si>
  <si>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</si>
  <si>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</si>
  <si>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</si>
  <si>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</si>
  <si>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</si>
  <si>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</si>
  <si>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</si>
  <si>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</si>
  <si>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</si>
  <si>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</si>
  <si>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</si>
  <si>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</si>
  <si>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</si>
  <si>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</si>
  <si>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</si>
  <si>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</si>
  <si>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</si>
  <si>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</si>
  <si>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</si>
  <si>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</si>
  <si>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</si>
  <si>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</si>
  <si>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</si>
  <si>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</si>
  <si>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</si>
  <si>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</si>
  <si>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</si>
  <si>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</si>
  <si>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</si>
  <si>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</si>
  <si>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</si>
  <si>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</si>
  <si>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</si>
  <si>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</si>
  <si>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</si>
  <si>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</si>
  <si>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</si>
  <si>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</si>
  <si>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</si>
  <si>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</si>
  <si>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</si>
  <si>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</si>
  <si>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</si>
  <si>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</si>
  <si>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</si>
  <si>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</si>
  <si>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</si>
  <si>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</si>
  <si>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</si>
  <si>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</si>
  <si>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</si>
  <si>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</si>
  <si>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</si>
  <si>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</si>
  <si>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</si>
  <si>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</si>
  <si>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</si>
  <si>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</si>
  <si>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</si>
  <si>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</si>
  <si>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</si>
  <si>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</si>
  <si>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</si>
  <si>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</si>
  <si>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</si>
  <si>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</si>
  <si>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</si>
  <si>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</si>
  <si>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</si>
  <si>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</si>
  <si>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</si>
  <si>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</si>
  <si>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</si>
  <si>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</si>
  <si>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</si>
  <si>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</si>
  <si>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</si>
  <si>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</si>
  <si>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</si>
  <si>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</si>
  <si>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</si>
  <si>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</si>
  <si>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</si>
  <si>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</si>
  <si>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</si>
  <si>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</si>
  <si>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</si>
  <si>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</si>
  <si>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</si>
  <si>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</si>
  <si>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</si>
  <si>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</si>
  <si>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</si>
  <si>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</si>
  <si>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</si>
  <si>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</si>
  <si>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</si>
  <si>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</si>
  <si>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</si>
  <si>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</si>
  <si>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</si>
  <si>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</si>
  <si>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</si>
  <si>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</si>
  <si>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</si>
  <si>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</si>
  <si>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</si>
  <si>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</si>
  <si>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</si>
  <si>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</si>
  <si>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</si>
  <si>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</si>
  <si>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</si>
  <si>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</si>
  <si>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</si>
  <si>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</si>
  <si>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</si>
  <si>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</si>
  <si>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</si>
  <si>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</si>
  <si>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</si>
  <si>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</si>
  <si>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</si>
  <si>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</si>
  <si>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</si>
  <si>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</si>
  <si>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</si>
  <si>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</si>
  <si>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</si>
  <si>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</si>
  <si>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</si>
  <si>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</si>
  <si>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</si>
  <si>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</si>
  <si>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</si>
  <si>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</si>
  <si>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</si>
  <si>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</si>
  <si>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</si>
  <si>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</si>
  <si>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</si>
  <si>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</si>
  <si>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</si>
  <si>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</si>
  <si>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</si>
  <si>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</si>
  <si>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</si>
  <si>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</si>
  <si>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</si>
  <si>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</si>
  <si>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</si>
  <si>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</si>
  <si>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</si>
  <si>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</si>
  <si>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</si>
  <si>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</si>
  <si>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</si>
  <si>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</si>
  <si>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</si>
  <si>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</si>
  <si>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</si>
  <si>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</si>
  <si>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</si>
  <si>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</si>
  <si>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</si>
  <si>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</si>
  <si>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</si>
  <si>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</si>
  <si>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</si>
  <si>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</si>
  <si>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</si>
  <si>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</si>
  <si>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</si>
  <si>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</si>
  <si>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</si>
  <si>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</si>
  <si>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</si>
  <si>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</si>
  <si>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</si>
  <si>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</si>
  <si>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</si>
  <si>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</si>
  <si>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</si>
  <si>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</si>
  <si>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</si>
  <si>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</si>
  <si>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</si>
  <si>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</si>
  <si>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</si>
  <si>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</si>
  <si>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</si>
  <si>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</si>
  <si>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</si>
  <si>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</si>
  <si>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</si>
  <si>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</si>
  <si>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</si>
  <si>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</si>
  <si>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</si>
  <si>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</si>
  <si>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</si>
  <si>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</si>
  <si>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</si>
  <si>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</si>
  <si>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</si>
  <si>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</si>
  <si>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</si>
  <si>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</si>
  <si>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</si>
  <si>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</si>
  <si>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</si>
  <si>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</si>
  <si>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</si>
  <si>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</si>
  <si>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</si>
  <si>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</si>
  <si>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</si>
  <si>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</si>
  <si>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</si>
  <si>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</si>
  <si>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</si>
  <si>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</si>
  <si>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</si>
  <si>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</si>
  <si>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</si>
  <si>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</si>
  <si>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</si>
  <si>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</si>
  <si>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</si>
  <si>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</si>
  <si>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</si>
  <si>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</si>
  <si>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</si>
  <si>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</si>
  <si>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</si>
  <si>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</si>
  <si>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</si>
  <si>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</si>
  <si>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</si>
  <si>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</si>
  <si>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</si>
  <si>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</si>
  <si>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</si>
  <si>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</si>
  <si>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</si>
  <si>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</si>
  <si>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</si>
  <si>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</si>
  <si>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</si>
  <si>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</si>
  <si>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</si>
  <si>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</si>
  <si>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</si>
  <si>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</si>
  <si>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</si>
  <si>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</si>
  <si>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</si>
  <si>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</si>
  <si>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</si>
  <si>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</si>
  <si>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</si>
  <si>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</si>
  <si>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</si>
  <si>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</si>
  <si>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</si>
  <si>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</si>
  <si>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</si>
  <si>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</si>
  <si>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</si>
  <si>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</si>
  <si>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</si>
  <si>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</si>
  <si>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</si>
  <si>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</si>
  <si>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</si>
  <si>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</si>
  <si>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</si>
  <si>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</si>
  <si>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</si>
  <si>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</si>
  <si>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</si>
  <si>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</si>
  <si>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</si>
  <si>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</si>
  <si>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</si>
  <si>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</si>
  <si>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</si>
  <si>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</si>
  <si>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</si>
  <si>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</si>
  <si>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</si>
  <si>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</si>
  <si>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</si>
  <si>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</si>
  <si>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</si>
  <si>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</si>
  <si>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</si>
  <si>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</si>
  <si>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</si>
  <si>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</si>
  <si>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</si>
  <si>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</si>
  <si>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</si>
  <si>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</si>
  <si>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</si>
  <si>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</si>
  <si>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</si>
  <si>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</si>
  <si>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</si>
  <si>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</si>
  <si>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</si>
  <si>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</si>
  <si>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</si>
  <si>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</si>
  <si>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</si>
  <si>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</si>
  <si>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</si>
  <si>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</si>
  <si>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</si>
  <si>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</si>
  <si>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</si>
  <si>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</si>
  <si>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</si>
  <si>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</si>
  <si>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</si>
  <si>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</si>
  <si>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</si>
  <si>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</si>
  <si>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</si>
  <si>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</si>
  <si>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</si>
  <si>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</si>
  <si>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</si>
  <si>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</si>
  <si>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</si>
  <si>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</si>
  <si>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</si>
  <si>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</si>
  <si>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</si>
  <si>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</si>
  <si>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</si>
  <si>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</si>
  <si>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</si>
  <si>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</si>
  <si>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</si>
  <si>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</si>
  <si>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</si>
  <si>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</si>
  <si>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</si>
  <si>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</si>
  <si>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</si>
  <si>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</si>
  <si>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</si>
  <si>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</si>
  <si>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</si>
  <si>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</si>
  <si>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</si>
  <si>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</si>
  <si>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</si>
  <si>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</si>
  <si>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</si>
  <si>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</si>
  <si>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</si>
  <si>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</si>
  <si>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</si>
  <si>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</si>
  <si>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</si>
  <si>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</si>
  <si>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</si>
  <si>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</si>
  <si>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</si>
  <si>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</si>
  <si>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</si>
  <si>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</si>
  <si>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</si>
  <si>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</si>
  <si>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</si>
  <si>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</si>
  <si>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</si>
  <si>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</si>
  <si>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</si>
  <si>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</si>
  <si>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</si>
  <si>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</si>
  <si>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</si>
  <si>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</si>
  <si>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</si>
  <si>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</si>
  <si>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</si>
  <si>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</si>
  <si>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</si>
  <si>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</si>
  <si>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</si>
  <si>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</si>
  <si>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</si>
  <si>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</si>
  <si>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</si>
  <si>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</si>
  <si>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</si>
  <si>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</si>
  <si>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</si>
  <si>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</si>
  <si>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</si>
  <si>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</si>
  <si>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</si>
  <si>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</si>
  <si>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</si>
  <si>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</si>
  <si>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</si>
  <si>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</si>
  <si>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</si>
  <si>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</si>
  <si>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</si>
  <si>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</si>
  <si>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</si>
  <si>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</si>
  <si>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</si>
  <si>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</si>
  <si>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</si>
  <si>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</si>
  <si>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</si>
  <si>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</si>
  <si>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</si>
  <si>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</si>
  <si>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</si>
  <si>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</si>
  <si>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</si>
  <si>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</si>
  <si>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</si>
  <si>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</si>
  <si>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</si>
  <si>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</si>
  <si>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</si>
  <si>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</si>
  <si>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</si>
  <si>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</si>
  <si>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</si>
  <si>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</si>
  <si>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</si>
  <si>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</si>
  <si>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</si>
  <si>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</si>
  <si>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</si>
  <si>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</si>
  <si>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</si>
  <si>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</si>
  <si>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</si>
  <si>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</si>
  <si>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</si>
  <si>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</si>
  <si>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</si>
  <si>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</si>
  <si>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</si>
  <si>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</si>
  <si>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</si>
  <si>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</si>
  <si>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</si>
  <si>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</si>
  <si>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</si>
  <si>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</si>
  <si>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</si>
  <si>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</si>
  <si>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</si>
  <si>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</si>
  <si>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</si>
  <si>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</si>
  <si>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</si>
  <si>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</si>
  <si>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</si>
  <si>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</si>
  <si>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</si>
  <si>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</si>
  <si>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</si>
  <si>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</si>
  <si>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</si>
  <si>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</si>
  <si>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</si>
  <si>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</si>
  <si>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</si>
  <si>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</si>
  <si>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</si>
  <si>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</si>
  <si>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</si>
  <si>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</si>
  <si>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</si>
  <si>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</si>
  <si>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</si>
  <si>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</si>
  <si>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</si>
  <si>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</si>
  <si>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</si>
  <si>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</si>
  <si>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</si>
  <si>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</si>
  <si>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</si>
  <si>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</si>
  <si>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</si>
  <si>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</si>
  <si>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</si>
  <si>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</si>
  <si>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</si>
  <si>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</si>
  <si>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</si>
  <si>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</si>
  <si>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</si>
  <si>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</si>
  <si>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</si>
  <si>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</si>
  <si>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</si>
  <si>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</si>
  <si>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</si>
  <si>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</si>
  <si>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</si>
  <si>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</si>
  <si>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</si>
  <si>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</si>
  <si>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</si>
  <si>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</si>
  <si>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</si>
  <si>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</si>
  <si>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</si>
  <si>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</si>
  <si>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</si>
  <si>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</si>
  <si>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</si>
  <si>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</si>
  <si>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</si>
  <si>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</si>
  <si>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</si>
  <si>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</si>
  <si>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</si>
  <si>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</si>
  <si>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</si>
  <si>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</si>
  <si>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</si>
  <si>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</si>
  <si>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</si>
  <si>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</si>
  <si>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</si>
  <si>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</si>
  <si>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</si>
  <si>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</si>
  <si>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</si>
  <si>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</si>
  <si>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</si>
  <si>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</si>
  <si>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</si>
  <si>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</si>
  <si>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</si>
  <si>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</si>
  <si>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</si>
  <si>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</si>
  <si>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</si>
  <si>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</si>
  <si>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</si>
  <si>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</si>
  <si>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</si>
  <si>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</si>
  <si>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</si>
  <si>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</si>
  <si>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</si>
  <si>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</si>
  <si>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</si>
  <si>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</si>
  <si>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</si>
  <si>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</si>
  <si>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</si>
  <si>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</si>
  <si>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</si>
  <si>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</si>
  <si>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</si>
  <si>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</si>
  <si>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</si>
  <si>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</si>
  <si>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</si>
  <si>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</si>
  <si>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</si>
  <si>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</si>
  <si>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</si>
  <si>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</si>
  <si>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</si>
  <si>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</si>
  <si>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</si>
  <si>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</si>
  <si>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</si>
  <si>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</si>
  <si>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</si>
  <si>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</si>
  <si>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</si>
  <si>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</si>
  <si>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</si>
  <si>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</si>
  <si>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</si>
  <si>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</si>
  <si>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</si>
  <si>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</si>
  <si>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</si>
  <si>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</si>
  <si>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</si>
  <si>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</si>
  <si>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</si>
  <si>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</si>
  <si>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</si>
  <si>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</si>
  <si>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</si>
  <si>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</si>
  <si>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</si>
  <si>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</si>
  <si>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</si>
  <si>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</si>
  <si>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</si>
  <si>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</si>
  <si>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</si>
  <si>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</si>
  <si>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</si>
  <si>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</si>
  <si>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</si>
  <si>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</si>
  <si>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</si>
  <si>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</si>
  <si>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</si>
  <si>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</si>
  <si>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</si>
  <si>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</si>
  <si>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</si>
  <si>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</si>
  <si>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</si>
  <si>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</si>
  <si>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</si>
  <si>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</si>
  <si>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</si>
  <si>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</si>
  <si>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</si>
  <si>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</si>
  <si>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</si>
  <si>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</si>
  <si>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</si>
  <si>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</si>
  <si>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</si>
  <si>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</si>
  <si>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</si>
  <si>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</si>
  <si>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</si>
  <si>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</si>
  <si>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</si>
  <si>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</si>
  <si>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</si>
  <si>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</si>
  <si>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</si>
  <si>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</si>
  <si>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</si>
  <si>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</si>
  <si>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</si>
  <si>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</si>
  <si>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</si>
  <si>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</si>
  <si>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</si>
  <si>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</si>
  <si>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</si>
  <si>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</si>
  <si>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</si>
  <si>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</si>
  <si>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</si>
  <si>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</si>
  <si>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</si>
  <si>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</si>
  <si>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</si>
  <si>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</si>
  <si>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</si>
  <si>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</si>
  <si>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</si>
  <si>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</si>
  <si>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</si>
  <si>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</si>
  <si>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</si>
  <si>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</si>
  <si>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</si>
  <si>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</si>
  <si>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</si>
  <si>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</si>
  <si>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</si>
  <si>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</si>
  <si>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</si>
  <si>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</si>
  <si>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</si>
  <si>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</si>
  <si>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</si>
  <si>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</si>
  <si>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</si>
  <si>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</si>
  <si>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</si>
  <si>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</si>
  <si>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</si>
  <si>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</si>
  <si>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</si>
  <si>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</si>
  <si>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</si>
  <si>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</si>
  <si>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</si>
  <si>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</si>
  <si>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</si>
  <si>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</si>
  <si>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</si>
  <si>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</si>
  <si>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</si>
  <si>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</si>
  <si>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</si>
  <si>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</si>
  <si>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</si>
  <si>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</si>
  <si>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</si>
  <si>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</si>
  <si>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</si>
  <si>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</si>
  <si>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</si>
  <si>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</si>
  <si>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</si>
  <si>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</si>
  <si>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</si>
  <si>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</si>
  <si>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</si>
  <si>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</si>
  <si>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</si>
  <si>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</si>
  <si>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</si>
  <si>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</si>
  <si>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</si>
  <si>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</si>
  <si>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</si>
  <si>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</si>
  <si>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</si>
  <si>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</si>
  <si>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</si>
  <si>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</si>
  <si>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</si>
  <si>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</si>
  <si>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</si>
  <si>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</si>
  <si>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</si>
  <si>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</si>
  <si>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</si>
  <si>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</si>
  <si>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</si>
  <si>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</si>
  <si>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</si>
  <si>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</si>
  <si>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</si>
  <si>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</si>
  <si>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</si>
  <si>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</si>
  <si>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</si>
  <si>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</si>
  <si>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</si>
  <si>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</si>
  <si>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</si>
  <si>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</si>
  <si>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</si>
  <si>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</si>
  <si>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</si>
  <si>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</si>
  <si>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</si>
  <si>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</si>
  <si>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</si>
  <si>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</si>
  <si>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</si>
  <si>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</si>
  <si>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</si>
  <si>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</si>
  <si>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</si>
  <si>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</si>
  <si>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</si>
  <si>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</si>
  <si>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</si>
  <si>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</si>
  <si>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</si>
  <si>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</si>
  <si>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</si>
  <si>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</si>
  <si>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</si>
  <si>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</si>
  <si>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</si>
  <si>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</si>
  <si>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</si>
  <si>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</si>
  <si>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</si>
  <si>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</si>
  <si>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</si>
  <si>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</si>
  <si>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</si>
  <si>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</si>
  <si>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</si>
  <si>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</si>
  <si>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</si>
  <si>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</si>
  <si>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</si>
  <si>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</si>
  <si>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</si>
  <si>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</si>
  <si>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</si>
  <si>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</si>
  <si>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</si>
  <si>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</si>
  <si>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</si>
  <si>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</si>
  <si>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</si>
  <si>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</si>
  <si>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</si>
  <si>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</si>
  <si>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</si>
  <si>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</si>
  <si>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</si>
  <si>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</si>
  <si>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</si>
  <si>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</si>
  <si>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</si>
  <si>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</si>
  <si>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</si>
  <si>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</si>
  <si>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</si>
  <si>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</si>
  <si>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</si>
  <si>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</si>
  <si>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</si>
  <si>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</si>
  <si>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</si>
  <si>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</si>
  <si>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</si>
  <si>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</si>
  <si>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</si>
  <si>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</si>
  <si>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</si>
  <si>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</si>
  <si>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</si>
  <si>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</si>
  <si>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</si>
  <si>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</si>
  <si>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</si>
  <si>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</si>
  <si>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</si>
  <si>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</si>
  <si>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</si>
  <si>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</si>
  <si>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</si>
  <si>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</si>
  <si>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</si>
  <si>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</si>
  <si>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</si>
  <si>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</si>
  <si>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</si>
  <si>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</si>
  <si>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</si>
  <si>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</si>
  <si>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</si>
  <si>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</si>
  <si>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</si>
  <si>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</si>
  <si>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</si>
  <si>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</si>
  <si>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</si>
  <si>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</si>
  <si>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</si>
  <si>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</si>
  <si>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</si>
  <si>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</si>
  <si>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</si>
  <si>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</si>
  <si>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</si>
  <si>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</si>
  <si>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</si>
  <si>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</si>
  <si>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</si>
  <si>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</si>
  <si>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</si>
  <si>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</si>
  <si>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</si>
  <si>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</si>
  <si>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</si>
  <si>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</si>
  <si>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</si>
  <si>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</si>
  <si>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</si>
  <si>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</si>
  <si>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</si>
  <si>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</si>
  <si>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</si>
  <si>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</si>
  <si>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</si>
  <si>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</si>
  <si>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</si>
  <si>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</si>
  <si>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</si>
  <si>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</si>
  <si>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</si>
  <si>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</si>
  <si>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</si>
  <si>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</si>
  <si>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</si>
  <si>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</si>
  <si>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</si>
  <si>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</si>
  <si>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</si>
  <si>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</si>
  <si>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</si>
  <si>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</si>
  <si>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</si>
  <si>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</si>
  <si>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</si>
  <si>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</si>
  <si>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</si>
  <si>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</si>
  <si>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</si>
  <si>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</si>
  <si>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</si>
  <si>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</si>
  <si>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</si>
  <si>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</si>
  <si>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</si>
  <si>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</si>
  <si>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</si>
  <si>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</si>
  <si>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</si>
  <si>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</si>
  <si>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</si>
  <si>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</si>
  <si>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</si>
  <si>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</si>
  <si>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</si>
  <si>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</si>
  <si>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</si>
  <si>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</si>
  <si>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</si>
  <si>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</si>
  <si>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</si>
  <si>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</si>
  <si>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</si>
  <si>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</si>
  <si>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</si>
  <si>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</si>
  <si>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</si>
  <si>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</si>
  <si>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</si>
  <si>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</si>
  <si>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</si>
  <si>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</si>
  <si>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</si>
  <si>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</si>
  <si>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</si>
  <si>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</si>
  <si>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</si>
  <si>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</si>
  <si>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</si>
  <si>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</si>
  <si>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</si>
  <si>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</si>
  <si>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</si>
  <si>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</si>
  <si>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</si>
  <si>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</si>
  <si>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</si>
  <si>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</si>
  <si>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</si>
  <si>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</si>
  <si>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</si>
  <si>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</si>
  <si>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</si>
  <si>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</si>
  <si>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</si>
  <si>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</si>
  <si>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</si>
  <si>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</si>
  <si>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</si>
  <si>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</si>
  <si>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</si>
  <si>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</si>
  <si>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</si>
  <si>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</si>
  <si>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</si>
  <si>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</si>
  <si>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</si>
  <si>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</si>
  <si>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</si>
  <si>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</si>
  <si>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</si>
  <si>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</si>
  <si>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</si>
  <si>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</si>
  <si>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</si>
  <si>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</si>
  <si>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</si>
  <si>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</si>
  <si>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</si>
  <si>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</si>
  <si>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</si>
  <si>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</si>
  <si>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</si>
  <si>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</si>
  <si>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</si>
  <si>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</si>
  <si>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</si>
  <si>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</si>
  <si>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</si>
  <si>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</si>
  <si>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</si>
  <si>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</si>
  <si>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</si>
  <si>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</si>
  <si>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</si>
  <si>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</si>
  <si>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</si>
  <si>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</si>
  <si>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</si>
  <si>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</si>
  <si>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</si>
  <si>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</si>
  <si>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</si>
  <si>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</si>
  <si>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</si>
  <si>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</si>
  <si>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</si>
  <si>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</si>
  <si>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</si>
  <si>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</si>
  <si>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</si>
  <si>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</si>
  <si>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</si>
  <si>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</si>
  <si>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</si>
  <si>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</si>
  <si>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</si>
  <si>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</si>
  <si>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</si>
  <si>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</si>
  <si>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</si>
  <si>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</si>
  <si>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</si>
  <si>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</si>
  <si>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</si>
  <si>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</si>
  <si>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</si>
  <si>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</si>
  <si>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</si>
  <si>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</si>
  <si>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</si>
  <si>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</si>
  <si>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</si>
  <si>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</si>
  <si>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</si>
  <si>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</si>
  <si>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</si>
  <si>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</si>
  <si>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</si>
  <si>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</si>
  <si>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</si>
  <si>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</si>
  <si>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</si>
  <si>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</si>
  <si>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</si>
  <si>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</si>
  <si>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</si>
  <si>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</si>
  <si>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</si>
  <si>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</si>
  <si>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</si>
  <si>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</si>
  <si>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</si>
  <si>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</si>
  <si>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</si>
  <si>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</si>
  <si>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</si>
  <si>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</si>
  <si>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</si>
  <si>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</si>
  <si>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</si>
  <si>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</si>
  <si>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</si>
  <si>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</si>
  <si>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</si>
  <si>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</si>
  <si>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</si>
  <si>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</si>
  <si>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</si>
  <si>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</si>
  <si>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</si>
  <si>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</si>
  <si>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</si>
  <si>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</si>
  <si>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</si>
  <si>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</si>
  <si>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</si>
  <si>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</si>
  <si>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</si>
  <si>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</si>
  <si>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</si>
  <si>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</si>
  <si>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</si>
  <si>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</si>
  <si>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</si>
  <si>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</si>
  <si>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</si>
  <si>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</si>
  <si>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</si>
  <si>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</si>
  <si>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</si>
  <si>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</si>
  <si>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</si>
  <si>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</si>
  <si>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</si>
  <si>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</si>
  <si>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</si>
  <si>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</si>
  <si>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</si>
  <si>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</si>
  <si>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</si>
  <si>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</si>
  <si>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</si>
  <si>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</si>
  <si>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</si>
  <si>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</si>
  <si>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</si>
  <si>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</si>
  <si>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</si>
  <si>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</si>
  <si>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</si>
  <si>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</si>
  <si>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</si>
  <si>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</si>
  <si>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</si>
  <si>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</si>
  <si>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</si>
  <si>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</si>
  <si>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</si>
  <si>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</si>
  <si>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</si>
  <si>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</si>
  <si>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</si>
  <si>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</si>
  <si>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</si>
  <si>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</si>
  <si>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</si>
  <si>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</si>
  <si>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</si>
  <si>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</si>
  <si>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</si>
  <si>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</si>
  <si>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</si>
  <si>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</si>
  <si>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</si>
  <si>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</si>
  <si>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</si>
  <si>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</si>
  <si>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</si>
  <si>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</si>
  <si>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</si>
  <si>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</si>
  <si>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</si>
  <si>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</si>
  <si>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</si>
  <si>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</si>
  <si>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</si>
  <si>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</si>
  <si>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</si>
  <si>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</si>
  <si>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</si>
  <si>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</si>
  <si>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</si>
  <si>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</si>
  <si>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</si>
  <si>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</si>
  <si>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</si>
  <si>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</si>
  <si>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</si>
  <si>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</si>
  <si>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</si>
  <si>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</si>
  <si>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</si>
  <si>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</si>
  <si>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</si>
  <si>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</si>
  <si>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</si>
  <si>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</si>
  <si>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</si>
  <si>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</si>
  <si>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</si>
  <si>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</si>
  <si>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</si>
  <si>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</si>
  <si>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</si>
  <si>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</si>
  <si>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</si>
  <si>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</si>
  <si>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</si>
  <si>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</si>
  <si>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</si>
  <si>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</si>
  <si>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</si>
  <si>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</si>
  <si>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</si>
  <si>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</si>
  <si>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</si>
  <si>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</si>
  <si>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</si>
  <si>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</si>
  <si>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</si>
  <si>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</si>
  <si>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</si>
  <si>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</si>
  <si>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</si>
  <si>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</si>
  <si>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</si>
  <si>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</si>
  <si>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</si>
  <si>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</si>
  <si>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</si>
  <si>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</si>
  <si>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</si>
  <si>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</si>
  <si>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</si>
  <si>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</si>
  <si>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</si>
  <si>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</si>
  <si>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</si>
  <si>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</si>
  <si>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</si>
  <si>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</si>
  <si>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</si>
  <si>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</si>
  <si>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</si>
  <si>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</si>
  <si>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</si>
  <si>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</si>
  <si>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</si>
  <si>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</si>
  <si>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</si>
  <si>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</si>
  <si>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</si>
  <si>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</si>
  <si>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</si>
  <si>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</si>
  <si>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</si>
  <si>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</si>
  <si>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</si>
  <si>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</si>
  <si>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</si>
  <si>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</si>
  <si>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</si>
  <si>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</si>
  <si>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</si>
  <si>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</si>
  <si>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</si>
  <si>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</si>
  <si>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</si>
  <si>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</si>
  <si>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</si>
  <si>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</si>
  <si>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</si>
  <si>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</si>
  <si>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</si>
  <si>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</si>
  <si>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</si>
  <si>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</si>
  <si>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</si>
  <si>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</si>
  <si>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</si>
  <si>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</si>
  <si>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</si>
  <si>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</si>
  <si>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</si>
  <si>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</si>
  <si>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</si>
  <si>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</si>
  <si>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</si>
  <si>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</si>
  <si>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</si>
  <si>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</si>
  <si>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</si>
  <si>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</si>
  <si>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</si>
  <si>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</si>
  <si>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</si>
  <si>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</si>
  <si>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</si>
  <si>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</si>
  <si>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</si>
  <si>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</si>
  <si>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</si>
  <si>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</si>
  <si>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</si>
  <si>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</si>
  <si>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</si>
  <si>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</si>
  <si>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</si>
  <si>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</si>
  <si>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</si>
  <si>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</si>
  <si>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</si>
  <si>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</si>
  <si>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</si>
  <si>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</si>
  <si>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</si>
  <si>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</si>
  <si>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</si>
  <si>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</si>
  <si>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</si>
  <si>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</si>
  <si>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</si>
  <si>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</si>
  <si>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</si>
  <si>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</si>
  <si>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</si>
  <si>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</si>
  <si>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</si>
  <si>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</si>
  <si>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</si>
  <si>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</si>
  <si>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</si>
  <si>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</si>
  <si>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</si>
  <si>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</si>
  <si>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</si>
  <si>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</si>
  <si>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</si>
  <si>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</si>
  <si>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</si>
  <si>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</si>
  <si>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</si>
  <si>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</si>
  <si>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</si>
  <si>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</si>
  <si>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</si>
  <si>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</si>
  <si>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</si>
  <si>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</si>
  <si>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</si>
  <si>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</si>
  <si>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</si>
  <si>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</si>
  <si>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</si>
  <si>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</si>
  <si>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</si>
  <si>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</si>
  <si>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</si>
  <si>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</si>
  <si>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</si>
  <si>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</si>
  <si>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</si>
  <si>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</si>
  <si>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</si>
  <si>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</si>
  <si>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</si>
  <si>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</si>
  <si>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</si>
  <si>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</si>
  <si>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</si>
  <si>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</si>
  <si>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</si>
  <si>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</si>
  <si>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</si>
  <si>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</si>
  <si>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</si>
  <si>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</si>
  <si>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</si>
  <si>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</si>
  <si>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</si>
  <si>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</si>
  <si>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</si>
  <si>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</si>
  <si>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</si>
  <si>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</si>
  <si>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</si>
  <si>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</si>
  <si>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</si>
  <si>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</si>
  <si>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</si>
  <si>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</si>
  <si>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</si>
  <si>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</si>
  <si>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</si>
  <si>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</si>
  <si>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</si>
  <si>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</si>
  <si>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</si>
  <si>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</si>
  <si>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</si>
  <si>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</si>
  <si>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</si>
  <si>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</si>
  <si>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</si>
  <si>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</si>
  <si>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</si>
  <si>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</si>
  <si>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</si>
  <si>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</si>
  <si>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</si>
  <si>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</si>
  <si>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</si>
  <si>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</si>
  <si>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</si>
  <si>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</si>
  <si>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</si>
  <si>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</si>
  <si>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</si>
  <si>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</si>
  <si>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</si>
  <si>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</si>
  <si>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</si>
  <si>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</si>
  <si>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</si>
  <si>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</si>
  <si>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</si>
  <si>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</si>
  <si>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</si>
  <si>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</si>
  <si>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</si>
  <si>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</si>
  <si>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</si>
  <si>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</si>
  <si>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</si>
  <si>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</si>
  <si>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</si>
  <si>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</si>
  <si>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</si>
  <si>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</si>
  <si>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</si>
  <si>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</si>
  <si>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</si>
  <si>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</si>
  <si>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</si>
  <si>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</si>
  <si>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</si>
  <si>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</si>
  <si>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</si>
  <si>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</si>
  <si>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</si>
  <si>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</si>
  <si>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</si>
  <si>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</si>
  <si>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</si>
  <si>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</si>
  <si>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</si>
  <si>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</si>
  <si>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</si>
  <si>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</si>
  <si>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</si>
  <si>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</si>
  <si>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</si>
  <si>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</si>
  <si>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</si>
  <si>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</si>
  <si>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</si>
  <si>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</si>
  <si>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</si>
  <si>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</si>
  <si>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</si>
  <si>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</si>
  <si>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</si>
  <si>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</si>
  <si>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</si>
  <si>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</si>
  <si>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</si>
  <si>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</si>
  <si>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</si>
  <si>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</si>
  <si>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</si>
  <si>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</si>
  <si>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</si>
  <si>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</si>
  <si>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</si>
  <si>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</si>
  <si>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</si>
  <si>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</si>
  <si>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</si>
  <si>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</si>
  <si>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</si>
  <si>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</si>
  <si>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</si>
  <si>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</si>
  <si>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</si>
  <si>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</si>
  <si>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</si>
  <si>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</si>
  <si>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</si>
  <si>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</si>
  <si>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</si>
  <si>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</si>
  <si>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</si>
  <si>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</si>
  <si>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</si>
  <si>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</si>
  <si>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</si>
  <si>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</si>
  <si>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</si>
  <si>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</si>
  <si>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</si>
  <si>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</si>
  <si>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</si>
  <si>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</si>
  <si>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</si>
  <si>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</si>
  <si>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</si>
  <si>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</si>
  <si>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</si>
  <si>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</si>
  <si>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</si>
  <si>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</si>
  <si>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</si>
  <si>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</si>
  <si>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</si>
  <si>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</si>
  <si>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</si>
  <si>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</si>
  <si>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</si>
  <si>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</si>
  <si>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</si>
  <si>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</si>
  <si>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</si>
  <si>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</si>
  <si>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</si>
  <si>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</si>
  <si>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</si>
  <si>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</si>
  <si>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</si>
  <si>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</si>
  <si>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</si>
  <si>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</si>
  <si>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</si>
  <si>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</si>
  <si>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</si>
  <si>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</si>
  <si>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</si>
  <si>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</si>
  <si>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</si>
  <si>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</si>
  <si>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</si>
  <si>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</si>
  <si>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</si>
  <si>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</si>
  <si>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</si>
  <si>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</si>
  <si>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</si>
  <si>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</si>
  <si>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</si>
  <si>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</si>
  <si>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</si>
  <si>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</si>
  <si>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</si>
  <si>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</si>
  <si>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</si>
  <si>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</si>
  <si>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</si>
  <si>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</si>
  <si>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</si>
  <si>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</si>
  <si>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</si>
  <si>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</si>
  <si>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</si>
  <si>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</si>
  <si>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</si>
  <si>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</si>
  <si>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</si>
  <si>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</si>
  <si>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</si>
  <si>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</si>
  <si>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</si>
  <si>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</si>
  <si>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</si>
  <si>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</si>
  <si>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</si>
  <si>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</si>
  <si>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</si>
  <si>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</si>
  <si>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</si>
  <si>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</si>
  <si>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</si>
  <si>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</si>
  <si>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</si>
  <si>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</si>
  <si>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</si>
  <si>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</si>
  <si>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</si>
  <si>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</si>
  <si>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</si>
  <si>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</si>
  <si>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</si>
  <si>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</si>
  <si>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</si>
  <si>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</si>
  <si>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</si>
  <si>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</si>
  <si>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</si>
  <si>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</si>
  <si>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</si>
  <si>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</si>
  <si>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</si>
  <si>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</si>
  <si>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</si>
  <si>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</si>
  <si>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</si>
  <si>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</si>
  <si>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</si>
  <si>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</si>
  <si>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</si>
  <si>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</si>
  <si>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</si>
  <si>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</si>
  <si>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</si>
  <si>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</si>
  <si>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</si>
  <si>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</si>
  <si>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</si>
  <si>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</si>
  <si>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</si>
  <si>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</si>
  <si>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</si>
  <si>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</si>
  <si>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</si>
  <si>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</si>
  <si>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</si>
  <si>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</si>
  <si>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</si>
  <si>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</si>
  <si>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</si>
  <si>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</si>
  <si>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</si>
  <si>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</si>
  <si>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</si>
  <si>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</si>
  <si>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</si>
  <si>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</si>
  <si>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</si>
  <si>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</si>
  <si>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</si>
  <si>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</si>
  <si>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</si>
  <si>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</si>
  <si>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</si>
  <si>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</si>
  <si>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</si>
  <si>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</si>
  <si>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</si>
  <si>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</si>
  <si>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</si>
  <si>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</si>
  <si>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</si>
  <si>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</si>
  <si>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</si>
  <si>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</si>
  <si>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</si>
  <si>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</si>
  <si>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</si>
  <si>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</si>
  <si>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</si>
  <si>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</si>
  <si>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</si>
  <si>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</si>
  <si>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</si>
  <si>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</si>
  <si>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</si>
  <si>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</si>
  <si>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</si>
  <si>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</si>
  <si>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</si>
  <si>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</si>
  <si>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</si>
  <si>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</si>
  <si>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</si>
  <si>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</si>
  <si>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</si>
  <si>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</si>
  <si>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</si>
  <si>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</si>
  <si>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</si>
  <si>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</si>
  <si>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</si>
  <si>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</si>
  <si>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</si>
  <si>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</si>
  <si>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</si>
  <si>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</si>
  <si>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</si>
  <si>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</si>
  <si>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</si>
  <si>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</si>
  <si>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</si>
  <si>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</si>
  <si>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</si>
  <si>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</si>
  <si>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</si>
  <si>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</si>
  <si>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</si>
  <si>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</si>
  <si>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</si>
  <si>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</si>
  <si>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</si>
  <si>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</si>
  <si>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</si>
  <si>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</si>
  <si>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</si>
  <si>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</si>
  <si>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</si>
  <si>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</si>
  <si>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</si>
  <si>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</si>
  <si>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</si>
  <si>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</si>
  <si>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</si>
  <si>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</si>
  <si>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</si>
  <si>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</si>
  <si>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</si>
  <si>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</si>
  <si>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</si>
  <si>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</si>
  <si>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</si>
  <si>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</si>
  <si>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</si>
  <si>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</si>
  <si>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</si>
  <si>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</si>
  <si>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</si>
  <si>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</si>
  <si>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</si>
  <si>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</si>
  <si>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</si>
  <si>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</si>
  <si>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</si>
  <si>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</si>
  <si>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</si>
  <si>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</si>
  <si>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</si>
  <si>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</si>
  <si>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</si>
  <si>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</si>
  <si>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</si>
  <si>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</si>
  <si>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</si>
  <si>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</si>
  <si>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</si>
  <si>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</si>
  <si>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</si>
  <si>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</si>
  <si>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</si>
  <si>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</si>
  <si>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</si>
  <si>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</si>
  <si>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</si>
  <si>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</si>
  <si>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</si>
  <si>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</si>
  <si>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</si>
  <si>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</si>
  <si>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</si>
  <si>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</si>
  <si>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</si>
  <si>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</si>
  <si>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</si>
  <si>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</si>
  <si>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</si>
  <si>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</si>
  <si>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</si>
  <si>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</si>
  <si>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</si>
  <si>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</si>
  <si>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</si>
  <si>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</si>
  <si>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</si>
  <si>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</si>
  <si>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</si>
  <si>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</si>
  <si>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</si>
  <si>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</si>
  <si>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</si>
  <si>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</si>
  <si>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</si>
  <si>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</si>
  <si>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</si>
  <si>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</si>
  <si>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</si>
  <si>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</si>
  <si>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</si>
  <si>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</si>
  <si>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</si>
  <si>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</si>
  <si>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</si>
  <si>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</si>
  <si>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</si>
  <si>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</si>
  <si>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</si>
  <si>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</si>
  <si>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</si>
  <si>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</si>
  <si>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</si>
  <si>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</si>
  <si>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</si>
  <si>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</si>
  <si>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</si>
  <si>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</si>
  <si>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</si>
  <si>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</si>
  <si>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</si>
  <si>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</si>
  <si>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</si>
  <si>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</si>
  <si>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</si>
  <si>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</si>
  <si>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</si>
  <si>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</si>
  <si>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</si>
  <si>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</si>
  <si>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</si>
  <si>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</si>
  <si>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</si>
  <si>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</si>
  <si>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</si>
  <si>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</si>
  <si>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</si>
  <si>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</si>
  <si>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</si>
  <si>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</si>
  <si>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</si>
  <si>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</si>
  <si>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</si>
  <si>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</si>
  <si>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</si>
  <si>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</si>
  <si>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</si>
  <si>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</si>
  <si>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</si>
  <si>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</si>
  <si>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</si>
  <si>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</si>
  <si>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</si>
  <si>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</si>
  <si>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</si>
  <si>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</si>
  <si>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</si>
  <si>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</si>
  <si>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</si>
  <si>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</si>
  <si>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</si>
  <si>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</si>
  <si>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</si>
  <si>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</si>
  <si>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</si>
  <si>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</si>
  <si>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</si>
  <si>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</si>
  <si>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</si>
  <si>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</si>
  <si>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</si>
  <si>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</si>
  <si>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</si>
  <si>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</si>
  <si>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</si>
  <si>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</si>
  <si>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</si>
  <si>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</si>
  <si>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</si>
  <si>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</si>
  <si>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</si>
  <si>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</si>
  <si>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</si>
  <si>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</si>
  <si>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</si>
  <si>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</si>
  <si>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</si>
  <si>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</si>
  <si>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</si>
  <si>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</si>
  <si>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</si>
  <si>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</si>
  <si>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</si>
  <si>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</si>
  <si>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</si>
  <si>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</si>
  <si>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</si>
  <si>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</si>
  <si>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</si>
  <si>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</si>
  <si>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</si>
  <si>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</si>
  <si>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</si>
  <si>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</si>
  <si>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</si>
  <si>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</si>
  <si>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</si>
  <si>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</si>
  <si>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</si>
  <si>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</si>
  <si>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</si>
  <si>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</si>
  <si>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</si>
  <si>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</si>
  <si>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</si>
  <si>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</si>
  <si>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</si>
  <si>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</si>
  <si>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</si>
  <si>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</si>
  <si>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</si>
  <si>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</si>
  <si>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</si>
  <si>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</si>
  <si>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</si>
  <si>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</si>
  <si>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</si>
  <si>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</si>
  <si>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</si>
  <si>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</si>
  <si>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</si>
  <si>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</si>
  <si>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</si>
  <si>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</si>
  <si>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</si>
  <si>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</si>
  <si>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</si>
  <si>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</si>
  <si>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</si>
  <si>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</si>
  <si>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</si>
  <si>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</si>
  <si>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</si>
  <si>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</si>
  <si>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</si>
  <si>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</si>
  <si>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</si>
  <si>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</si>
  <si>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</si>
  <si>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</si>
  <si>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</si>
  <si>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</si>
  <si>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</si>
  <si>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</si>
  <si>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</si>
  <si>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</si>
  <si>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</si>
  <si>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</si>
  <si>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</si>
  <si>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</si>
  <si>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</si>
  <si>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</si>
  <si>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</si>
  <si>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</si>
  <si>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</si>
  <si>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</si>
  <si>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</si>
  <si>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</si>
  <si>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</si>
  <si>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</si>
  <si>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</si>
  <si>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</si>
  <si>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</si>
  <si>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</si>
  <si>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</si>
  <si>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</si>
  <si>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</si>
  <si>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</si>
  <si>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</si>
  <si>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</si>
  <si>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</si>
  <si>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</si>
  <si>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</si>
  <si>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</si>
  <si>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</si>
  <si>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</si>
  <si>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</si>
  <si>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</si>
  <si>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</si>
  <si>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</si>
  <si>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</si>
  <si>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</si>
  <si>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</si>
  <si>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</si>
  <si>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</si>
  <si>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</si>
  <si>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</si>
  <si>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</si>
  <si>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</si>
  <si>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</si>
  <si>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</si>
  <si>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</si>
  <si>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</si>
  <si>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</si>
  <si>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</si>
  <si>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</si>
  <si>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</si>
  <si>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</si>
  <si>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</si>
  <si>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</si>
  <si>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</si>
  <si>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</si>
  <si>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</si>
  <si>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</si>
  <si>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</si>
  <si>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</si>
  <si>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</si>
  <si>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</si>
  <si>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</si>
  <si>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</si>
  <si>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</si>
  <si>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</si>
  <si>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</si>
  <si>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</si>
  <si>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</si>
  <si>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</si>
  <si>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</si>
  <si>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</si>
  <si>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</si>
  <si>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</si>
  <si>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</si>
  <si>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</si>
  <si>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</si>
  <si>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</si>
  <si>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</si>
  <si>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</si>
  <si>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</si>
  <si>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</si>
  <si>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</si>
  <si>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</si>
  <si>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</si>
  <si>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</si>
  <si>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</si>
  <si>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</si>
  <si>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</si>
  <si>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</si>
  <si>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</si>
  <si>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</si>
  <si>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</si>
  <si>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</si>
  <si>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</si>
  <si>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</si>
  <si>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</si>
  <si>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</si>
  <si>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</si>
  <si>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</si>
  <si>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</si>
  <si>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</si>
  <si>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</si>
  <si>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</si>
  <si>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</si>
  <si>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</si>
  <si>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</si>
  <si>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</si>
  <si>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</si>
  <si>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</si>
  <si>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</si>
  <si>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</si>
  <si>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</si>
  <si>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</si>
  <si>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</si>
  <si>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</si>
  <si>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</si>
  <si>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</si>
  <si>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</si>
  <si>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</si>
  <si>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</si>
  <si>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</si>
  <si>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</si>
  <si>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</si>
  <si>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</si>
  <si>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</si>
  <si>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</si>
  <si>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</si>
  <si>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</si>
  <si>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</si>
  <si>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</si>
  <si>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</si>
  <si>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</si>
  <si>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</si>
  <si>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</si>
  <si>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</si>
  <si>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</si>
  <si>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</si>
  <si>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</si>
  <si>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</si>
  <si>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</si>
  <si>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</si>
  <si>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</si>
  <si>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</si>
  <si>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</si>
  <si>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</si>
  <si>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</si>
  <si>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</si>
  <si>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</si>
  <si>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</si>
  <si>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</si>
  <si>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</si>
  <si>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</si>
  <si>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</si>
  <si>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</si>
  <si>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</si>
  <si>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</si>
  <si>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</si>
  <si>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</si>
  <si>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</si>
  <si>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</si>
  <si>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</si>
  <si>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</si>
  <si>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</si>
  <si>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</si>
  <si>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</si>
  <si>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</si>
  <si>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</si>
  <si>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</si>
  <si>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</si>
  <si>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</si>
  <si>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</si>
  <si>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</si>
  <si>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</si>
  <si>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</si>
  <si>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</si>
  <si>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</si>
  <si>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</si>
  <si>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</si>
  <si>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</si>
  <si>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</si>
  <si>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</si>
  <si>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</si>
  <si>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</si>
  <si>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</si>
  <si>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</si>
  <si>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</si>
  <si>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</si>
  <si>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</si>
  <si>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</si>
  <si>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</si>
  <si>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</si>
  <si>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</si>
  <si>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</si>
  <si>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</si>
  <si>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</si>
  <si>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</si>
  <si>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</si>
  <si>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</si>
  <si>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</si>
  <si>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</si>
  <si>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</si>
  <si>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</si>
  <si>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</si>
  <si>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</si>
  <si>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</si>
  <si>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</si>
  <si>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</si>
  <si>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</si>
  <si>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</si>
  <si>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</si>
  <si>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</si>
  <si>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</si>
  <si>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</si>
  <si>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</si>
  <si>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</si>
  <si>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</si>
  <si>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</si>
  <si>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</si>
  <si>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</si>
  <si>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</si>
  <si>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</si>
  <si>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</si>
  <si>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</si>
  <si>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</si>
  <si>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</si>
  <si>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</si>
  <si>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</si>
  <si>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</si>
  <si>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</si>
  <si>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</si>
  <si>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</si>
  <si>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</si>
  <si>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</si>
  <si>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</si>
  <si>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</si>
  <si>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</si>
  <si>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</si>
  <si>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</si>
  <si>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</si>
  <si>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</si>
  <si>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</si>
  <si>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</si>
  <si>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</si>
  <si>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</si>
  <si>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</si>
  <si>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</si>
  <si>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</si>
  <si>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</si>
  <si>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</si>
  <si>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</si>
  <si>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</si>
  <si>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</si>
  <si>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</si>
  <si>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</si>
  <si>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</si>
  <si>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</si>
  <si>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</si>
  <si>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</si>
  <si>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</si>
  <si>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</si>
  <si>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</si>
  <si>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</si>
  <si>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</si>
  <si>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</si>
  <si>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</si>
  <si>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</si>
  <si>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</si>
  <si>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</si>
  <si>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</si>
  <si>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</si>
  <si>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</si>
  <si>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</si>
  <si>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</si>
  <si>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</si>
  <si>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</si>
  <si>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</si>
  <si>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</si>
  <si>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</si>
  <si>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</si>
  <si>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</si>
  <si>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</si>
  <si>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</si>
  <si>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</si>
  <si>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</si>
  <si>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</si>
  <si>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</si>
  <si>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</si>
  <si>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</si>
  <si>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</si>
  <si>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</si>
  <si>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</si>
  <si>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</si>
  <si>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</si>
  <si>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</si>
  <si>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</si>
  <si>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</si>
  <si>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</si>
  <si>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</si>
  <si>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</si>
  <si>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</si>
  <si>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</si>
  <si>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</si>
  <si>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</si>
  <si>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</si>
  <si>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</si>
  <si>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</si>
  <si>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</si>
  <si>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</si>
  <si>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</si>
  <si>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</si>
  <si>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</si>
  <si>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</si>
  <si>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</si>
  <si>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</si>
  <si>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</si>
  <si>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</si>
  <si>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</si>
  <si>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</si>
  <si>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</si>
  <si>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</si>
  <si>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</si>
  <si>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</si>
  <si>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</si>
  <si>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</si>
  <si>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</si>
  <si>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</si>
  <si>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</si>
  <si>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</si>
  <si>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</si>
  <si>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</si>
  <si>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</si>
  <si>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</si>
  <si>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</si>
  <si>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</si>
  <si>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</si>
  <si>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</si>
  <si>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</si>
  <si>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</si>
  <si>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</si>
  <si>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</si>
  <si>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</si>
  <si>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</si>
  <si>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</si>
  <si>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</si>
  <si>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</si>
  <si>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</si>
  <si>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</si>
  <si>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</si>
  <si>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</si>
  <si>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</si>
  <si>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</si>
  <si>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</si>
  <si>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</si>
  <si>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</si>
  <si>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</si>
  <si>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</si>
  <si>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</si>
  <si>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</si>
  <si>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</si>
  <si>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</si>
  <si>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</si>
  <si>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</si>
  <si>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</si>
  <si>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</si>
  <si>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</si>
  <si>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</si>
  <si>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</si>
  <si>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</si>
  <si>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</si>
  <si>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</si>
  <si>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</si>
  <si>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</si>
  <si>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</si>
  <si>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</si>
  <si>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</si>
  <si>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</si>
  <si>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</si>
  <si>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</si>
  <si>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</si>
  <si>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</si>
  <si>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</si>
  <si>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</si>
  <si>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</si>
  <si>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</si>
  <si>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</si>
  <si>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</si>
  <si>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</si>
  <si>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</si>
  <si>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</si>
  <si>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</si>
  <si>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</si>
  <si>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</si>
  <si>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</si>
  <si>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</si>
  <si>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</si>
  <si>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</si>
  <si>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</si>
  <si>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</si>
  <si>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</si>
  <si>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</si>
  <si>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</si>
  <si>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</si>
  <si>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</si>
  <si>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</si>
  <si>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</si>
  <si>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</si>
  <si>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</si>
  <si>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</si>
  <si>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</si>
  <si>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</si>
  <si>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</si>
  <si>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</si>
  <si>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</si>
  <si>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</si>
  <si>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</si>
  <si>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</si>
  <si>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</si>
  <si>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</si>
  <si>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</si>
  <si>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</si>
  <si>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</si>
  <si>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</si>
  <si>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</si>
  <si>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</si>
  <si>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</si>
  <si>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</si>
  <si>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</si>
  <si>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</si>
  <si>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</si>
  <si>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</si>
  <si>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</si>
  <si>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</si>
  <si>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</si>
  <si>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</si>
  <si>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</si>
  <si>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</si>
  <si>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</si>
  <si>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</si>
  <si>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</si>
  <si>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</si>
  <si>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</si>
  <si>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</si>
  <si>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</si>
  <si>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</si>
  <si>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</si>
  <si>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</si>
  <si>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</si>
  <si>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</si>
  <si>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</si>
  <si>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</si>
  <si>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</si>
  <si>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</si>
  <si>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</si>
  <si>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</si>
  <si>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</si>
  <si>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</si>
  <si>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</si>
  <si>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</si>
  <si>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</si>
  <si>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</si>
  <si>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</si>
  <si>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</si>
  <si>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</si>
  <si>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</si>
  <si>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</si>
  <si>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</si>
  <si>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</si>
  <si>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</si>
  <si>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</si>
  <si>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</si>
  <si>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</si>
  <si>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</si>
  <si>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</si>
  <si>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</si>
  <si>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</si>
  <si>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</si>
  <si>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</si>
  <si>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</si>
  <si>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</si>
  <si>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</si>
  <si>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</si>
  <si>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</si>
  <si>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</si>
  <si>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</si>
  <si>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</si>
  <si>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</si>
  <si>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</si>
  <si>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</si>
  <si>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</si>
  <si>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</si>
  <si>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</si>
  <si>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</si>
  <si>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</si>
  <si>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</si>
  <si>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</si>
  <si>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</si>
  <si>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</si>
  <si>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</si>
  <si>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</si>
  <si>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</si>
  <si>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</si>
  <si>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</si>
  <si>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</si>
  <si>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</si>
  <si>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</si>
  <si>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</si>
  <si>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</si>
  <si>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</si>
  <si>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</si>
  <si>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</si>
  <si>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</si>
  <si>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</si>
  <si>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</si>
  <si>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</si>
  <si>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</si>
  <si>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</si>
  <si>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</si>
  <si>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</si>
  <si>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</si>
  <si>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</si>
  <si>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</si>
  <si>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</si>
  <si>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</si>
  <si>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</si>
  <si>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</si>
  <si>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</si>
  <si>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</si>
  <si>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</si>
  <si>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</si>
  <si>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</si>
  <si>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</si>
  <si>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</si>
  <si>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</si>
  <si>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</si>
  <si>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</si>
  <si>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</si>
  <si>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</si>
  <si>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</si>
  <si>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</si>
  <si>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</si>
  <si>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</si>
  <si>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</si>
  <si>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</si>
  <si>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</si>
  <si>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</si>
  <si>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</si>
  <si>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</si>
  <si>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</si>
  <si>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</si>
  <si>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</si>
  <si>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</si>
  <si>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</si>
  <si>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</si>
  <si>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</si>
  <si>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</si>
  <si>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</si>
  <si>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</si>
  <si>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</si>
  <si>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</si>
  <si>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</si>
  <si>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</si>
  <si>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</si>
  <si>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</si>
  <si>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</si>
  <si>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</si>
  <si>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</si>
  <si>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</si>
  <si>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</si>
  <si>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</si>
  <si>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</si>
  <si>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</si>
  <si>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</si>
  <si>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</si>
  <si>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</si>
  <si>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</si>
  <si>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</si>
  <si>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</si>
  <si>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</si>
  <si>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</si>
  <si>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</si>
  <si>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</si>
  <si>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</si>
  <si>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</si>
  <si>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</si>
  <si>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</si>
  <si>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</si>
  <si>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</si>
  <si>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</si>
  <si>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</si>
  <si>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</si>
  <si>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</si>
  <si>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</si>
  <si>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</si>
  <si>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</si>
  <si>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</si>
  <si>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</si>
  <si>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</si>
  <si>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</si>
  <si>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</si>
  <si>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</si>
  <si>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</si>
  <si>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</si>
  <si>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</si>
  <si>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</si>
  <si>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</si>
  <si>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</si>
  <si>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</si>
  <si>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</si>
  <si>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</si>
  <si>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</si>
  <si>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</si>
  <si>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</si>
  <si>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</si>
  <si>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</si>
  <si>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</si>
  <si>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</si>
  <si>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</si>
  <si>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</si>
  <si>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</si>
  <si>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</si>
  <si>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</si>
  <si>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</si>
  <si>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</si>
  <si>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</si>
  <si>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</si>
  <si>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</si>
  <si>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</si>
  <si>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</si>
  <si>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</si>
  <si>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</si>
  <si>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</si>
  <si>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</si>
  <si>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</si>
  <si>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</si>
  <si>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</si>
  <si>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</si>
  <si>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</si>
  <si>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</si>
  <si>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</si>
  <si>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</si>
  <si>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</si>
  <si>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</si>
  <si>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</si>
  <si>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</si>
  <si>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</si>
  <si>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</si>
  <si>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</si>
  <si>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</si>
  <si>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</si>
  <si>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</si>
  <si>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</si>
  <si>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</si>
  <si>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</si>
  <si>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</si>
  <si>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</si>
  <si>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</si>
  <si>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</si>
  <si>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</si>
  <si>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</si>
  <si>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</si>
  <si>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</si>
  <si>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</si>
  <si>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</si>
  <si>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</si>
  <si>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</si>
  <si>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</si>
  <si>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</si>
  <si>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</si>
  <si>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</si>
  <si>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</si>
  <si>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</si>
  <si>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</si>
  <si>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</si>
  <si>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</si>
  <si>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</si>
  <si>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</si>
  <si>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</si>
  <si>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</si>
  <si>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</si>
  <si>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</si>
  <si>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</si>
  <si>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</si>
  <si>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</si>
  <si>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</si>
  <si>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</si>
  <si>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</si>
  <si>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</si>
  <si>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</si>
  <si>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</si>
  <si>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</si>
  <si>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</si>
  <si>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</si>
  <si>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</si>
  <si>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</si>
  <si>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</si>
  <si>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</si>
  <si>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</si>
  <si>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</si>
  <si>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</si>
  <si>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</si>
  <si>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</si>
  <si>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</si>
  <si>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</si>
  <si>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</si>
  <si>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</si>
  <si>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</si>
  <si>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</si>
  <si>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</si>
  <si>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</si>
  <si>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</si>
  <si>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</si>
  <si>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</si>
  <si>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</si>
  <si>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</si>
  <si>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</si>
  <si>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</si>
  <si>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</si>
  <si>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</si>
  <si>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</si>
  <si>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</si>
  <si>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</si>
  <si>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</si>
  <si>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</si>
  <si>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</si>
  <si>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</si>
  <si>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</si>
  <si>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</si>
  <si>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</si>
  <si>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</si>
  <si>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</si>
  <si>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</si>
  <si>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</si>
  <si>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</si>
  <si>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</si>
  <si>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</si>
  <si>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</si>
  <si>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</si>
  <si>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</si>
  <si>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</si>
  <si>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</si>
  <si>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</si>
  <si>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</si>
  <si>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</si>
  <si>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</si>
  <si>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</si>
  <si>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</si>
  <si>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</si>
  <si>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</si>
  <si>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</si>
  <si>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</si>
  <si>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</si>
  <si>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</si>
  <si>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</si>
  <si>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</si>
  <si>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</si>
  <si>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</si>
  <si>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</si>
  <si>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</si>
  <si>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</si>
  <si>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</si>
  <si>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</si>
  <si>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</si>
  <si>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</si>
  <si>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</si>
  <si>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</si>
  <si>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</si>
  <si>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</si>
  <si>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</si>
  <si>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</si>
  <si>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</si>
  <si>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</si>
  <si>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</si>
  <si>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</si>
  <si>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</si>
  <si>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</si>
  <si>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</si>
  <si>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</si>
  <si>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</si>
  <si>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</si>
  <si>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</si>
  <si>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</si>
  <si>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</si>
  <si>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</si>
  <si>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</si>
  <si>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</si>
  <si>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</si>
  <si>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</si>
  <si>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</si>
  <si>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</si>
  <si>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</si>
  <si>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</si>
  <si>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</si>
  <si>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</si>
  <si>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</si>
  <si>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</si>
  <si>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</si>
  <si>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</si>
  <si>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</si>
  <si>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</si>
  <si>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</si>
  <si>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</si>
  <si>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</si>
  <si>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</si>
  <si>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</si>
  <si>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</si>
  <si>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</si>
  <si>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</si>
  <si>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</si>
  <si>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</si>
  <si>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</si>
  <si>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</si>
  <si>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</si>
  <si>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</si>
  <si>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</si>
  <si>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</si>
  <si>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</si>
  <si>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</si>
  <si>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</si>
  <si>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</si>
  <si>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</si>
  <si>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</si>
  <si>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</si>
  <si>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</si>
  <si>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</si>
  <si>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</si>
  <si>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</si>
  <si>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</si>
  <si>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</si>
  <si>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</si>
  <si>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</si>
  <si>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</si>
  <si>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</si>
  <si>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</si>
  <si>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</si>
  <si>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</si>
  <si>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</si>
  <si>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</si>
  <si>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</si>
  <si>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</si>
  <si>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</si>
  <si>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</si>
  <si>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</si>
  <si>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</si>
  <si>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</si>
  <si>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</si>
  <si>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</si>
  <si>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</si>
  <si>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</si>
  <si>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</si>
  <si>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</si>
  <si>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</si>
  <si>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</si>
  <si>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</si>
  <si>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</si>
  <si>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</si>
  <si>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</si>
  <si>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</si>
  <si>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</si>
  <si>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</si>
  <si>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</si>
  <si>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</si>
  <si>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</si>
  <si>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</si>
  <si>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</si>
  <si>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</si>
  <si>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</si>
  <si>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</si>
  <si>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</si>
  <si>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</si>
  <si>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</si>
  <si>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</si>
  <si>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</si>
  <si>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</si>
  <si>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</si>
  <si>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</si>
  <si>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</si>
  <si>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</si>
  <si>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</si>
  <si>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</si>
  <si>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</si>
  <si>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</si>
  <si>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</si>
  <si>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</si>
  <si>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</si>
  <si>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</si>
  <si>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</si>
  <si>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</si>
  <si>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</si>
  <si>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</si>
  <si>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</si>
  <si>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</si>
  <si>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</si>
  <si>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</si>
  <si>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</si>
  <si>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</si>
  <si>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</si>
  <si>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</si>
  <si>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</si>
  <si>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</si>
  <si>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</si>
  <si>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</si>
  <si>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</si>
  <si>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</si>
  <si>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</si>
  <si>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</si>
  <si>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</si>
  <si>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</si>
  <si>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</si>
  <si>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</si>
  <si>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</si>
  <si>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</si>
  <si>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</si>
  <si>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</si>
  <si>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</si>
  <si>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</si>
  <si>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</si>
  <si>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</si>
  <si>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</si>
  <si>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</si>
  <si>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</si>
  <si>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</si>
  <si>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</si>
  <si>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</si>
  <si>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</si>
  <si>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</si>
  <si>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</si>
  <si>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</si>
  <si>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</si>
  <si>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</si>
  <si>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</si>
  <si>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</si>
  <si>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</si>
  <si>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</si>
  <si>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</si>
  <si>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</si>
  <si>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</si>
  <si>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</si>
  <si>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</si>
  <si>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</si>
  <si>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</si>
  <si>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</si>
  <si>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</si>
  <si>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</si>
  <si>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</si>
  <si>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</si>
  <si>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</si>
  <si>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</si>
  <si>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</si>
  <si>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</si>
  <si>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</si>
  <si>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</si>
  <si>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</si>
  <si>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</si>
  <si>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</si>
  <si>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</si>
  <si>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</si>
  <si>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</si>
  <si>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</si>
  <si>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</si>
  <si>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</si>
  <si>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</si>
  <si>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</si>
  <si>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</si>
  <si>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</si>
  <si>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</si>
  <si>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</si>
  <si>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</si>
  <si>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</si>
  <si>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</si>
  <si>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</si>
  <si>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</si>
  <si>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</si>
  <si>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</si>
  <si>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</si>
  <si>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</si>
  <si>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</si>
  <si>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</si>
  <si>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</si>
  <si>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</si>
  <si>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</si>
  <si>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</si>
  <si>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</si>
  <si>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</si>
  <si>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</si>
  <si>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</si>
  <si>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</si>
  <si>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</si>
  <si>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</si>
  <si>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</si>
  <si>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</si>
  <si>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</si>
  <si>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</si>
  <si>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</si>
  <si>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</si>
  <si>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</si>
  <si>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</si>
  <si>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</si>
  <si>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</si>
  <si>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</si>
  <si>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</si>
  <si>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</si>
  <si>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</si>
  <si>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</si>
  <si>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</si>
  <si>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</si>
  <si>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</si>
  <si>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</si>
  <si>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</si>
  <si>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</si>
  <si>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</si>
  <si>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</si>
  <si>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</si>
  <si>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</si>
  <si>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</si>
  <si>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</si>
  <si>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</si>
  <si>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</si>
  <si>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</si>
  <si>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</si>
  <si>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</si>
  <si>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</si>
  <si>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</si>
  <si>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</si>
  <si>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</si>
  <si>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</si>
  <si>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</si>
  <si>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</si>
  <si>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</si>
  <si>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</si>
  <si>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</si>
  <si>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</si>
  <si>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</si>
  <si>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</si>
  <si>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</si>
  <si>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</si>
  <si>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</si>
  <si>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</si>
  <si>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</si>
  <si>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</si>
  <si>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</si>
  <si>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</si>
  <si>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</si>
  <si>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</si>
  <si>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</si>
  <si>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</si>
  <si>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</si>
  <si>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</si>
  <si>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</si>
  <si>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</si>
  <si>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</si>
  <si>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</si>
  <si>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</si>
  <si>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</si>
  <si>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</si>
  <si>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</si>
  <si>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</si>
  <si>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</si>
  <si>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</si>
  <si>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</si>
  <si>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</si>
  <si>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</si>
  <si>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</si>
  <si>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</si>
  <si>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</si>
  <si>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</si>
  <si>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</si>
  <si>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</si>
  <si>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</si>
  <si>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</si>
  <si>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</si>
  <si>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</si>
  <si>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</si>
  <si>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</si>
  <si>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</si>
  <si>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</si>
  <si>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</si>
  <si>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</si>
  <si>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</si>
  <si>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</si>
  <si>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</si>
  <si>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</si>
  <si>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</si>
  <si>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</si>
  <si>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</si>
  <si>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</si>
  <si>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</si>
  <si>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</si>
  <si>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</si>
  <si>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</si>
  <si>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</si>
  <si>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</si>
  <si>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</si>
  <si>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</si>
  <si>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</si>
  <si>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</si>
  <si>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</si>
  <si>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</si>
  <si>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</si>
  <si>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</si>
  <si>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</si>
  <si>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</si>
  <si>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</si>
  <si>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</si>
  <si>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</si>
  <si>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</si>
  <si>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</si>
  <si>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</si>
  <si>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</si>
  <si>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</si>
  <si>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</si>
  <si>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</si>
  <si>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</si>
  <si>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</si>
  <si>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</si>
  <si>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</si>
  <si>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</si>
  <si>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</si>
  <si>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</si>
  <si>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</si>
  <si>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</si>
  <si>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</si>
  <si>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</si>
  <si>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</si>
  <si>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</si>
  <si>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</si>
  <si>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</si>
  <si>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</si>
  <si>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</si>
  <si>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</si>
  <si>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</si>
  <si>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</si>
  <si>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</si>
  <si>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</si>
  <si>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</si>
  <si>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</si>
  <si>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</si>
  <si>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</si>
  <si>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</si>
  <si>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</si>
  <si>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</si>
  <si>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</si>
  <si>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</si>
  <si>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</si>
  <si>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</si>
  <si>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</si>
  <si>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</si>
  <si>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</si>
  <si>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</si>
  <si>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</si>
  <si>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</si>
  <si>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</si>
  <si>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</si>
  <si>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</si>
  <si>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</si>
  <si>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</si>
  <si>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</si>
  <si>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</si>
  <si>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</si>
  <si>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</si>
  <si>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</si>
  <si>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</si>
  <si>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</si>
  <si>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</si>
  <si>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</si>
  <si>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</si>
  <si>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</si>
  <si>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</si>
  <si>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</si>
  <si>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</si>
  <si>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</si>
  <si>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</si>
  <si>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</si>
  <si>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</si>
  <si>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</si>
  <si>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</si>
  <si>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</si>
  <si>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</si>
  <si>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</si>
  <si>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</si>
  <si>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</si>
  <si>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</si>
  <si>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</si>
  <si>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</si>
  <si>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</si>
  <si>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</si>
  <si>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</si>
  <si>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</si>
  <si>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</si>
  <si>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</si>
  <si>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</si>
  <si>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</si>
  <si>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</si>
  <si>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</si>
  <si>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</si>
  <si>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</si>
  <si>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</si>
  <si>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</si>
  <si>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</si>
  <si>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</si>
  <si>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</si>
  <si>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</si>
  <si>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</si>
  <si>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</si>
  <si>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</si>
  <si>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</si>
  <si>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</si>
  <si>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</si>
  <si>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</si>
  <si>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</si>
  <si>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</si>
  <si>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</si>
  <si>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</si>
  <si>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</si>
  <si>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</si>
  <si>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</si>
  <si>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</si>
  <si>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</si>
  <si>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</si>
  <si>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</si>
  <si>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</si>
  <si>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</si>
  <si>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</si>
  <si>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</si>
  <si>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</si>
  <si>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</si>
  <si>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</si>
  <si>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</si>
  <si>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</si>
  <si>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</si>
  <si>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</si>
  <si>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</si>
  <si>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</si>
  <si>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</si>
  <si>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</si>
  <si>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</si>
  <si>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</si>
  <si>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</si>
  <si>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</si>
  <si>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</si>
  <si>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</si>
  <si>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</si>
  <si>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</si>
  <si>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</si>
  <si>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</si>
  <si>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</si>
  <si>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</si>
  <si>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</si>
  <si>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</si>
  <si>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</si>
  <si>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</si>
  <si>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</si>
  <si>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</si>
  <si>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</si>
  <si>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</si>
  <si>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</si>
  <si>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</si>
  <si>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</si>
  <si>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</si>
  <si>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</si>
  <si>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</si>
  <si>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</si>
  <si>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</si>
  <si>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</si>
  <si>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</si>
  <si>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</si>
  <si>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</si>
  <si>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</si>
  <si>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</si>
  <si>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</si>
  <si>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</si>
  <si>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</si>
  <si>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</si>
  <si>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</si>
  <si>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</si>
  <si>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</si>
  <si>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</si>
  <si>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</si>
  <si>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</si>
  <si>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</si>
  <si>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</si>
  <si>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</si>
  <si>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</si>
  <si>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</si>
  <si>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</si>
  <si>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</si>
  <si>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</si>
  <si>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</si>
  <si>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</si>
  <si>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</si>
  <si>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</si>
  <si>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</si>
  <si>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</si>
  <si>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</si>
  <si>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</si>
  <si>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</si>
  <si>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</si>
  <si>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</si>
  <si>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</si>
  <si>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</si>
  <si>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</si>
  <si>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</si>
  <si>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</si>
  <si>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</si>
  <si>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</si>
  <si>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</si>
  <si>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</si>
  <si>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</si>
  <si>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</si>
  <si>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</si>
  <si>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</si>
  <si>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</si>
  <si>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</si>
  <si>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</si>
  <si>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</si>
  <si>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</si>
  <si>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</si>
  <si>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</si>
  <si>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</si>
  <si>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</si>
  <si>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</si>
  <si>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</si>
  <si>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</si>
  <si>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</si>
  <si>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</si>
  <si>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</si>
  <si>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</si>
  <si>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</si>
  <si>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</si>
  <si>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</si>
  <si>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</si>
  <si>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</si>
  <si>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</si>
  <si>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</si>
  <si>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</si>
  <si>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</si>
  <si>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</si>
  <si>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</si>
  <si>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</si>
  <si>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</si>
  <si>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</si>
  <si>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</si>
  <si>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</si>
  <si>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</si>
  <si>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</si>
  <si>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</si>
  <si>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</si>
  <si>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</si>
  <si>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</si>
  <si>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</si>
  <si>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</si>
  <si>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</si>
  <si>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</si>
  <si>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</si>
  <si>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</si>
  <si>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</si>
  <si>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</si>
  <si>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</si>
  <si>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</si>
  <si>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</si>
  <si>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</si>
  <si>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</si>
  <si>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</si>
  <si>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</si>
  <si>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</si>
  <si>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</si>
  <si>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</si>
  <si>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</si>
  <si>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</si>
  <si>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</si>
  <si>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</si>
  <si>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</si>
  <si>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</si>
  <si>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</si>
  <si>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</si>
  <si>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</si>
  <si>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</si>
  <si>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</si>
  <si>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</si>
  <si>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</si>
  <si>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</si>
  <si>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</si>
  <si>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</si>
  <si>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</si>
  <si>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</si>
  <si>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</si>
  <si>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</si>
  <si>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</si>
  <si>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</si>
  <si>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</si>
  <si>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</si>
  <si>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</si>
  <si>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</si>
  <si>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</si>
  <si>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</si>
  <si>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</si>
  <si>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</si>
  <si>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</si>
  <si>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</si>
  <si>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</si>
  <si>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</si>
  <si>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</si>
  <si>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</si>
  <si>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</si>
  <si>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</si>
  <si>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</si>
  <si>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</si>
  <si>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</si>
  <si>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</si>
  <si>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</si>
  <si>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</si>
  <si>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</si>
  <si>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</si>
  <si>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</si>
  <si>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</si>
  <si>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</si>
  <si>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</si>
  <si>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</si>
  <si>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</si>
  <si>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</si>
  <si>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</si>
  <si>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</si>
  <si>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</si>
  <si>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</si>
  <si>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</si>
  <si>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</si>
  <si>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</si>
  <si>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</si>
  <si>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</si>
  <si>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</si>
  <si>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</si>
  <si>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</si>
  <si>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</si>
  <si>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</si>
  <si>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</si>
  <si>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</si>
  <si>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</si>
  <si>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</si>
  <si>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</si>
  <si>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</si>
  <si>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</si>
  <si>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</si>
  <si>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</si>
  <si>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</si>
  <si>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</si>
  <si>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</si>
  <si>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</si>
  <si>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</si>
  <si>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</si>
  <si>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</si>
  <si>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</si>
  <si>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</si>
  <si>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</si>
  <si>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</si>
  <si>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</si>
  <si>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</si>
  <si>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</si>
  <si>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</si>
  <si>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</si>
  <si>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</si>
  <si>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</si>
  <si>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</si>
  <si>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</si>
  <si>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</si>
  <si>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</si>
  <si>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</si>
  <si>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</si>
  <si>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</si>
  <si>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</si>
  <si>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</si>
  <si>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</si>
  <si>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</si>
  <si>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</si>
  <si>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</si>
  <si>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</si>
  <si>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</si>
  <si>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</si>
  <si>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</si>
  <si>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</si>
  <si>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</si>
  <si>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</si>
  <si>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</si>
  <si>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</si>
  <si>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</si>
  <si>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</si>
  <si>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</si>
  <si>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</si>
  <si>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</si>
  <si>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</si>
  <si>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</si>
  <si>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</si>
  <si>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</si>
  <si>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</si>
  <si>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</si>
  <si>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</si>
  <si>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</si>
  <si>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</si>
  <si>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</si>
  <si>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</si>
  <si>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</si>
  <si>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</si>
  <si>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</si>
  <si>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</si>
  <si>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</si>
  <si>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</si>
  <si>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</si>
  <si>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</si>
  <si>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</si>
  <si>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</si>
  <si>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</si>
  <si>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</si>
  <si>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</si>
  <si>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</si>
  <si>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</si>
  <si>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</si>
  <si>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</si>
  <si>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</si>
  <si>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</si>
  <si>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</si>
  <si>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</si>
  <si>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</si>
  <si>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</si>
  <si>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</si>
  <si>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</si>
  <si>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</si>
  <si>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</si>
  <si>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</si>
  <si>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</si>
  <si>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</si>
  <si>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</si>
  <si>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</si>
  <si>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</si>
  <si>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</si>
  <si>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</si>
  <si>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</si>
  <si>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</si>
  <si>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</si>
  <si>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</si>
  <si>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</si>
  <si>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</si>
  <si>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</si>
  <si>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</si>
  <si>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</si>
  <si>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</si>
  <si>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</si>
  <si>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</si>
  <si>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</si>
  <si>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</si>
  <si>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</si>
  <si>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</si>
  <si>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</si>
  <si>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</si>
  <si>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</si>
  <si>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</si>
  <si>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</si>
  <si>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</si>
  <si>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</si>
  <si>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</si>
  <si>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</si>
  <si>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</si>
  <si>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</si>
  <si>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</si>
  <si>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</si>
  <si>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</si>
  <si>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</si>
  <si>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</si>
  <si>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</si>
  <si>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</si>
  <si>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</si>
  <si>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</si>
  <si>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</si>
  <si>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</si>
  <si>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</si>
  <si>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</si>
  <si>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</si>
  <si>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</si>
  <si>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</si>
  <si>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</si>
  <si>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</si>
  <si>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</si>
  <si>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</si>
  <si>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</si>
  <si>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</si>
  <si>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</si>
  <si>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</si>
  <si>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</si>
  <si>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</si>
  <si>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</si>
  <si>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</si>
  <si>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</si>
  <si>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</si>
  <si>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</si>
  <si>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</si>
  <si>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</si>
  <si>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</si>
  <si>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</si>
  <si>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</si>
  <si>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</si>
  <si>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</si>
  <si>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</si>
  <si>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</si>
  <si>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</si>
  <si>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</si>
  <si>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</si>
  <si>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</si>
  <si>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</si>
  <si>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</si>
  <si>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</si>
  <si>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</si>
  <si>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</si>
  <si>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</si>
  <si>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</si>
  <si>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</si>
  <si>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</si>
  <si>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</si>
  <si>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</si>
  <si>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</si>
  <si>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</si>
  <si>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</si>
  <si>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</si>
  <si>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</si>
  <si>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</si>
  <si>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</si>
  <si>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</si>
  <si>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</si>
  <si>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</si>
  <si>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</si>
  <si>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</si>
  <si>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</si>
  <si>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</si>
  <si>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</si>
  <si>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</si>
  <si>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</si>
  <si>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</si>
  <si>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</si>
  <si>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</si>
  <si>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</si>
  <si>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</si>
  <si>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</si>
  <si>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</si>
  <si>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</si>
  <si>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</si>
  <si>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</si>
  <si>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</si>
  <si>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</si>
  <si>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</si>
  <si>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</si>
  <si>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</si>
  <si>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</si>
  <si>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</si>
  <si>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</si>
  <si>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</si>
  <si>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</si>
  <si>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</si>
  <si>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</si>
  <si>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</si>
  <si>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</si>
  <si>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</si>
  <si>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</si>
  <si>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</si>
  <si>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</si>
  <si>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</si>
  <si>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</si>
  <si>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</si>
  <si>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</si>
  <si>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</si>
  <si>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</si>
  <si>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</si>
  <si>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</si>
  <si>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</si>
  <si>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</si>
  <si>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</si>
  <si>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</si>
  <si>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</si>
  <si>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</si>
  <si>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</si>
  <si>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</si>
  <si>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</si>
  <si>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</si>
  <si>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</si>
  <si>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</si>
  <si>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</si>
  <si>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</si>
  <si>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</si>
  <si>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</si>
  <si>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</si>
  <si>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</si>
  <si>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</si>
  <si>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</si>
  <si>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</si>
  <si>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</si>
  <si>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</si>
  <si>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</si>
  <si>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</si>
  <si>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</si>
  <si>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</si>
  <si>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</si>
  <si>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</si>
  <si>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</si>
  <si>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</si>
  <si>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</si>
  <si>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</si>
  <si>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</si>
  <si>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</si>
  <si>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</si>
  <si>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</si>
  <si>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</si>
  <si>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</si>
  <si>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</si>
  <si>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</si>
  <si>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</si>
  <si>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</si>
  <si>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</si>
  <si>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</si>
  <si>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</si>
  <si>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</si>
  <si>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</si>
  <si>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</si>
  <si>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</si>
  <si>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</si>
  <si>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</si>
  <si>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</si>
  <si>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</si>
  <si>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</si>
  <si>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</si>
  <si>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</si>
  <si>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</si>
  <si>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</si>
  <si>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</si>
  <si>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</si>
  <si>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</si>
  <si>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</si>
  <si>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</si>
  <si>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</si>
  <si>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</si>
  <si>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</si>
  <si>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</si>
  <si>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</si>
  <si>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</si>
  <si>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</si>
  <si>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</si>
  <si>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</si>
  <si>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</si>
  <si>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</si>
  <si>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</si>
  <si>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</si>
  <si>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</si>
  <si>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</si>
  <si>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</si>
  <si>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</si>
  <si>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</si>
  <si>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</si>
  <si>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</si>
  <si>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</si>
  <si>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</si>
  <si>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</si>
  <si>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</si>
  <si>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</si>
  <si>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</si>
  <si>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</si>
  <si>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</si>
  <si>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</si>
  <si>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</si>
  <si>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</si>
  <si>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</si>
  <si>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</si>
  <si>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</si>
  <si>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</si>
  <si>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</si>
  <si>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</si>
  <si>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</si>
  <si>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</si>
  <si>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</si>
  <si>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</si>
  <si>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</si>
  <si>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</si>
  <si>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</si>
  <si>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</si>
  <si>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</si>
  <si>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</si>
  <si>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</si>
  <si>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</si>
  <si>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</si>
  <si>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</si>
  <si>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</si>
  <si>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</si>
  <si>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</si>
  <si>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</si>
  <si>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</si>
  <si>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</si>
  <si>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</si>
  <si>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</si>
  <si>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</si>
  <si>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</si>
  <si>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</si>
  <si>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</si>
  <si>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</si>
  <si>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</si>
  <si>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</si>
  <si>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</si>
  <si>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</si>
  <si>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</si>
  <si>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</si>
  <si>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</si>
  <si>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</si>
  <si>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</si>
  <si>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</si>
  <si>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</si>
  <si>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</si>
  <si>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</si>
  <si>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</si>
  <si>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</si>
  <si>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</si>
  <si>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</si>
  <si>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</si>
  <si>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</si>
  <si>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</si>
  <si>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</si>
  <si>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</si>
  <si>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</si>
  <si>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</si>
  <si>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</si>
  <si>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</si>
  <si>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</si>
  <si>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</si>
  <si>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</si>
  <si>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</si>
  <si>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</si>
  <si>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</si>
  <si>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</si>
  <si>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</si>
  <si>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</si>
  <si>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</si>
  <si>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</si>
  <si>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</si>
  <si>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</si>
  <si>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</si>
  <si>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</si>
  <si>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</si>
  <si>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</si>
  <si>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</si>
  <si>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</si>
  <si>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</si>
  <si>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</si>
  <si>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</si>
  <si>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</si>
  <si>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</si>
  <si>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</si>
  <si>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</si>
  <si>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</si>
  <si>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</si>
  <si>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</si>
  <si>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</si>
  <si>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</si>
  <si>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</si>
  <si>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</si>
  <si>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</si>
  <si>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</si>
  <si>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</si>
  <si>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</si>
  <si>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</si>
  <si>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</si>
  <si>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</si>
  <si>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</si>
  <si>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</si>
  <si>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</si>
  <si>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</si>
  <si>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</si>
  <si>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</si>
  <si>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</si>
  <si>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</si>
  <si>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</si>
  <si>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</si>
  <si>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</si>
  <si>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</si>
  <si>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</si>
  <si>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</si>
  <si>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</si>
  <si>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</si>
  <si>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</si>
  <si>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</si>
  <si>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</si>
  <si>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</si>
  <si>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</si>
  <si>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</si>
  <si>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</si>
  <si>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</si>
  <si>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</si>
  <si>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</si>
  <si>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</si>
  <si>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</si>
  <si>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</si>
  <si>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</si>
  <si>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</si>
  <si>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</si>
  <si>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</si>
  <si>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</si>
  <si>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</si>
  <si>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</si>
  <si>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</si>
  <si>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</si>
  <si>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</si>
  <si>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</si>
  <si>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</si>
  <si>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</si>
  <si>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</si>
  <si>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</si>
  <si>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</si>
  <si>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</si>
  <si>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</si>
  <si>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</si>
  <si>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</si>
  <si>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</si>
  <si>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</si>
  <si>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</si>
  <si>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</si>
  <si>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</si>
  <si>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</si>
  <si>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</si>
  <si>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</si>
  <si>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</si>
  <si>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</si>
  <si>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</si>
  <si>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</si>
  <si>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</si>
  <si>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</si>
  <si>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</si>
  <si>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</si>
  <si>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</si>
  <si>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</si>
  <si>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</si>
  <si>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</si>
  <si>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</si>
  <si>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</si>
  <si>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</si>
  <si>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</si>
  <si>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</si>
  <si>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</si>
  <si>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</si>
  <si>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</si>
  <si>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</si>
  <si>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</si>
  <si>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</si>
  <si>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</si>
  <si>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</si>
  <si>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</si>
  <si>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</si>
  <si>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</si>
  <si>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</si>
  <si>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</si>
  <si>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</si>
  <si>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</si>
  <si>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</si>
  <si>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</si>
  <si>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</si>
  <si>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</si>
  <si>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</si>
  <si>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</si>
  <si>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</si>
  <si>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</si>
  <si>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</si>
  <si>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</si>
  <si>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</si>
  <si>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</si>
  <si>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</si>
  <si>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</si>
  <si>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</si>
  <si>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</si>
  <si>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</si>
  <si>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</si>
  <si>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</si>
  <si>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</si>
  <si>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</si>
  <si>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</si>
  <si>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</si>
  <si>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</si>
  <si>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</si>
  <si>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</si>
  <si>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</si>
  <si>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</si>
  <si>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</si>
  <si>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</si>
  <si>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</si>
  <si>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</si>
  <si>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</si>
  <si>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</si>
  <si>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</si>
  <si>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</si>
  <si>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</si>
  <si>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</si>
  <si>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</si>
  <si>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</si>
  <si>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</si>
  <si>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</si>
  <si>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</si>
  <si>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</si>
  <si>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</si>
  <si>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</si>
  <si>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</si>
  <si>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</si>
  <si>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</si>
  <si>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</si>
  <si>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</si>
  <si>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</si>
  <si>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</si>
  <si>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</si>
  <si>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</si>
  <si>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</si>
  <si>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</si>
  <si>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</si>
  <si>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</si>
  <si>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</si>
  <si>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</si>
  <si>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</si>
  <si>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</si>
  <si>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</si>
  <si>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</si>
  <si>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</si>
  <si>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</si>
  <si>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</si>
  <si>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</si>
  <si>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</si>
  <si>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</si>
  <si>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</si>
  <si>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</si>
  <si>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</si>
  <si>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</si>
  <si>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</si>
  <si>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</si>
  <si>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</si>
  <si>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</si>
  <si>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</si>
  <si>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</si>
  <si>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</si>
  <si>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</si>
  <si>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</si>
  <si>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</si>
  <si>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</si>
  <si>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</si>
  <si>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</si>
  <si>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</si>
  <si>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</si>
  <si>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</si>
  <si>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</si>
  <si>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</si>
  <si>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</si>
  <si>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</si>
  <si>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</si>
  <si>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</si>
  <si>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</si>
  <si>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</si>
  <si>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</si>
  <si>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</si>
  <si>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</si>
  <si>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</si>
  <si>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</si>
  <si>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</si>
  <si>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</si>
  <si>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</si>
  <si>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</si>
  <si>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</si>
  <si>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</si>
  <si>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</si>
  <si>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</si>
  <si>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</si>
  <si>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</si>
  <si>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</si>
  <si>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</si>
  <si>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</si>
  <si>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</si>
  <si>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</si>
  <si>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</si>
  <si>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</si>
  <si>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</si>
  <si>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</si>
  <si>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</si>
  <si>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</si>
  <si>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</si>
  <si>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</si>
  <si>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</si>
  <si>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</si>
  <si>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</si>
  <si>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</si>
  <si>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</si>
  <si>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</si>
  <si>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</si>
  <si>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</si>
  <si>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</si>
  <si>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</si>
  <si>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</si>
  <si>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</si>
  <si>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</si>
  <si>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</si>
  <si>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</si>
  <si>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</si>
  <si>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</si>
  <si>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</si>
  <si>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</si>
  <si>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</si>
  <si>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</si>
  <si>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</si>
  <si>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</si>
  <si>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</si>
  <si>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</si>
  <si>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</si>
  <si>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</si>
  <si>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</si>
  <si>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</si>
  <si>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</si>
  <si>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</si>
  <si>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</si>
  <si>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</si>
  <si>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</si>
  <si>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</si>
  <si>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</si>
  <si>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</si>
  <si>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</si>
  <si>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</si>
  <si>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</si>
  <si>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</si>
  <si>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</si>
  <si>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</si>
  <si>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</si>
  <si>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</si>
  <si>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</si>
  <si>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</si>
  <si>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</si>
  <si>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</si>
  <si>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</si>
  <si>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</si>
  <si>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</si>
  <si>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</si>
  <si>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</si>
  <si>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</si>
  <si>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</si>
  <si>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</si>
  <si>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</si>
  <si>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</si>
  <si>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</si>
  <si>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</si>
  <si>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</si>
  <si>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</si>
  <si>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</si>
  <si>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</si>
  <si>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</si>
  <si>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</si>
  <si>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</si>
  <si>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</si>
  <si>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</si>
  <si>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</si>
  <si>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</si>
  <si>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</si>
  <si>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</si>
  <si>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</si>
  <si>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</si>
  <si>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</si>
  <si>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</si>
  <si>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</si>
  <si>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</si>
  <si>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</si>
  <si>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</si>
  <si>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</si>
  <si>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</si>
  <si>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</si>
  <si>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</si>
  <si>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</si>
  <si>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</si>
  <si>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</si>
  <si>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</si>
  <si>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</si>
  <si>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</si>
  <si>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</si>
  <si>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</si>
  <si>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</si>
  <si>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</si>
  <si>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</si>
  <si>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</si>
  <si>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</si>
  <si>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</si>
  <si>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</si>
  <si>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</si>
  <si>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</si>
  <si>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</si>
  <si>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</si>
  <si>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</si>
  <si>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</si>
  <si>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</si>
  <si>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</si>
  <si>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</si>
  <si>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</si>
  <si>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</si>
  <si>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</si>
  <si>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</si>
  <si>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</si>
  <si>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</si>
  <si>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</si>
  <si>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</si>
  <si>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</si>
  <si>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</si>
  <si>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</si>
  <si>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</si>
  <si>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</si>
  <si>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</si>
  <si>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</si>
  <si>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</si>
  <si>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</si>
  <si>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</si>
  <si>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</si>
  <si>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</si>
  <si>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</si>
  <si>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</si>
  <si>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</si>
  <si>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</si>
  <si>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</si>
  <si>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</si>
  <si>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</si>
  <si>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</si>
  <si>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</si>
  <si>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</si>
  <si>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</si>
  <si>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</si>
  <si>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</si>
  <si>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</si>
  <si>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</si>
  <si>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</si>
  <si>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</si>
  <si>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</si>
  <si>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</si>
  <si>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</si>
  <si>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</si>
  <si>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</si>
  <si>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</si>
  <si>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</si>
  <si>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</si>
  <si>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</si>
  <si>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</si>
  <si>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</si>
  <si>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</si>
  <si>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</si>
  <si>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</si>
  <si>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</si>
  <si>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</si>
  <si>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</si>
  <si>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</si>
  <si>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</si>
  <si>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</si>
  <si>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</si>
  <si>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</si>
  <si>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</si>
  <si>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</si>
  <si>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</si>
  <si>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</si>
  <si>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</si>
  <si>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</si>
  <si>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</si>
  <si>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</si>
  <si>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</si>
  <si>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</si>
  <si>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</si>
  <si>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</si>
  <si>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</si>
  <si>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</si>
  <si>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</si>
  <si>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</si>
  <si>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</si>
  <si>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</si>
  <si>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</si>
  <si>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</si>
  <si>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</si>
  <si>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</si>
  <si>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</si>
  <si>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</si>
  <si>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</si>
  <si>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</si>
  <si>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</si>
  <si>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</si>
  <si>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</si>
  <si>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</si>
  <si>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</si>
  <si>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</si>
  <si>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</si>
  <si>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</si>
  <si>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</si>
  <si>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</si>
  <si>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</si>
  <si>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</si>
  <si>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</si>
  <si>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</si>
  <si>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</si>
  <si>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</si>
  <si>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</si>
  <si>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</si>
  <si>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</si>
  <si>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</si>
  <si>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</si>
  <si>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</si>
  <si>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</si>
  <si>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</si>
  <si>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</si>
  <si>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</si>
  <si>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</si>
  <si>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</si>
  <si>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</si>
  <si>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</si>
  <si>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</si>
  <si>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</si>
  <si>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</si>
  <si>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</si>
  <si>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</si>
  <si>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</si>
  <si>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</si>
  <si>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</si>
  <si>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</si>
  <si>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</si>
  <si>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</si>
  <si>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</si>
  <si>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</si>
  <si>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</si>
  <si>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</si>
  <si>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</si>
  <si>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</si>
  <si>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</si>
  <si>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</si>
  <si>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</si>
  <si>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</si>
  <si>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</si>
  <si>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</si>
  <si>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</si>
  <si>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</si>
  <si>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</si>
  <si>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</si>
  <si>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</si>
  <si>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</si>
  <si>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</si>
  <si>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</si>
  <si>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</si>
  <si>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</si>
  <si>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</si>
  <si>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</si>
  <si>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</si>
  <si>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</si>
  <si>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</si>
  <si>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</si>
  <si>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</si>
  <si>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</si>
  <si>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</si>
  <si>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</si>
  <si>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</si>
  <si>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</si>
  <si>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</si>
  <si>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</si>
  <si>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</si>
  <si>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</si>
  <si>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</si>
  <si>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</si>
  <si>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</si>
  <si>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</si>
  <si>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</si>
  <si>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</si>
  <si>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</si>
  <si>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</si>
  <si>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</si>
  <si>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</si>
  <si>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</si>
  <si>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</si>
  <si>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</si>
  <si>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</si>
  <si>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</si>
  <si>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</si>
  <si>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</si>
  <si>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</si>
  <si>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</si>
  <si>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</si>
  <si>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</si>
  <si>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</si>
  <si>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</si>
  <si>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</si>
  <si>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</si>
  <si>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</si>
  <si>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</si>
  <si>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</si>
  <si>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</si>
  <si>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</si>
  <si>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</si>
  <si>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</si>
  <si>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</si>
  <si>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</si>
  <si>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</si>
  <si>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</si>
  <si>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</si>
  <si>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</si>
  <si>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</si>
  <si>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</si>
  <si>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</si>
  <si>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</si>
  <si>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</si>
  <si>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</si>
  <si>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</si>
  <si>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</si>
  <si>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</si>
  <si>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</si>
  <si>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</si>
  <si>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</si>
  <si>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</si>
  <si>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</si>
  <si>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</si>
  <si>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</si>
  <si>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</si>
  <si>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</si>
  <si>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</si>
  <si>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</si>
  <si>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</si>
  <si>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</si>
  <si>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</si>
  <si>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</si>
  <si>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</si>
  <si>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</si>
  <si>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</si>
  <si>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</si>
  <si>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</si>
  <si>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</si>
  <si>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</si>
  <si>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</si>
  <si>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</si>
  <si>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</si>
  <si>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</si>
  <si>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</si>
  <si>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</si>
  <si>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</si>
  <si>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</si>
  <si>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</si>
  <si>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</si>
  <si>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</si>
  <si>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</si>
  <si>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</si>
  <si>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</si>
  <si>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</si>
  <si>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</si>
  <si>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</si>
  <si>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</si>
  <si>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</si>
  <si>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</si>
  <si>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</si>
  <si>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</si>
  <si>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</si>
  <si>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</si>
  <si>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</si>
  <si>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</si>
  <si>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</si>
  <si>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</si>
  <si>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</si>
  <si>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</si>
  <si>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</si>
  <si>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</si>
  <si>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</si>
  <si>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</si>
  <si>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</si>
  <si>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</si>
  <si>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</si>
  <si>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</si>
  <si>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</si>
  <si>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</si>
  <si>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</si>
  <si>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</si>
  <si>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</si>
  <si>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</si>
  <si>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</si>
  <si>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</si>
  <si>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</si>
  <si>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</si>
  <si>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</si>
  <si>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</si>
  <si>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</si>
  <si>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</si>
  <si>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</si>
  <si>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</si>
  <si>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</si>
  <si>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</si>
  <si>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</si>
  <si>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</si>
  <si>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</si>
  <si>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</si>
  <si>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</si>
  <si>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</si>
  <si>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</si>
  <si>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</si>
  <si>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</si>
  <si>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</si>
  <si>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</si>
  <si>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</si>
  <si>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</si>
  <si>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</si>
  <si>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</si>
  <si>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</si>
  <si>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</si>
  <si>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</si>
  <si>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</si>
  <si>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</si>
  <si>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</si>
  <si>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</si>
  <si>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</si>
  <si>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</si>
  <si>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</si>
  <si>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</si>
  <si>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</si>
  <si>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</si>
  <si>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</si>
  <si>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</si>
  <si>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</si>
  <si>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</si>
  <si>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</si>
  <si>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</si>
  <si>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</si>
  <si>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</si>
  <si>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</si>
  <si>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</si>
  <si>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</si>
  <si>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</si>
  <si>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</si>
  <si>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</si>
  <si>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</si>
  <si>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</si>
  <si>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</si>
  <si>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</si>
  <si>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</si>
  <si>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</si>
  <si>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</si>
  <si>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</si>
  <si>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</si>
  <si>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</si>
  <si>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</si>
  <si>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</si>
  <si>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</si>
  <si>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</si>
  <si>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</si>
  <si>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</si>
  <si>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</si>
  <si>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</si>
  <si>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</si>
  <si>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</si>
  <si>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</si>
  <si>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</si>
  <si>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</si>
  <si>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</si>
  <si>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</si>
  <si>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</si>
  <si>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</si>
  <si>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</si>
  <si>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</si>
  <si>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</si>
  <si>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</si>
  <si>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</si>
  <si>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</si>
  <si>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</si>
  <si>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</si>
  <si>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</si>
  <si>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</si>
  <si>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</si>
  <si>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</si>
  <si>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</si>
  <si>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</si>
  <si>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</si>
  <si>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</si>
  <si>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</si>
  <si>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</si>
  <si>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</si>
  <si>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</si>
  <si>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</si>
  <si>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</si>
  <si>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</si>
  <si>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</si>
  <si>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</si>
  <si>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</si>
  <si>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</si>
  <si>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</si>
  <si>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</si>
  <si>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</si>
  <si>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</si>
  <si>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</si>
  <si>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</si>
  <si>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</si>
  <si>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</si>
  <si>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</si>
  <si>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</si>
  <si>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</si>
  <si>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</si>
  <si>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</si>
  <si>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</si>
  <si>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</si>
  <si>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</si>
  <si>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</si>
  <si>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</si>
  <si>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</si>
  <si>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</si>
  <si>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</si>
  <si>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</si>
  <si>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</si>
  <si>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</si>
  <si>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</si>
  <si>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</si>
  <si>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</si>
  <si>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</si>
  <si>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</si>
  <si>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</si>
  <si>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</si>
  <si>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</si>
  <si>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</si>
  <si>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</si>
  <si>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</si>
  <si>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</si>
  <si>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</si>
  <si>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</si>
  <si>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</si>
  <si>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</si>
  <si>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</si>
  <si>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</si>
  <si>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</si>
  <si>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</si>
  <si>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</si>
  <si>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</si>
  <si>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</si>
  <si>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</si>
  <si>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</si>
  <si>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</si>
  <si>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</si>
  <si>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</si>
  <si>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</si>
  <si>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</si>
  <si>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</si>
  <si>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</si>
  <si>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</si>
  <si>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</si>
  <si>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</si>
  <si>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</si>
  <si>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</si>
  <si>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</si>
  <si>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</si>
  <si>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</si>
  <si>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</si>
  <si>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</si>
  <si>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</si>
  <si>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</si>
  <si>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</si>
  <si>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</si>
  <si>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</si>
  <si>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</si>
  <si>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</si>
  <si>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</si>
  <si>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</si>
  <si>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</si>
  <si>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</si>
  <si>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</si>
  <si>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</si>
  <si>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</si>
  <si>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</si>
  <si>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</si>
  <si>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</si>
  <si>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</si>
  <si>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</si>
  <si>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</si>
  <si>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</si>
  <si>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</si>
  <si>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</si>
  <si>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</si>
  <si>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</si>
  <si>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</si>
  <si>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</si>
  <si>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</si>
  <si>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</si>
  <si>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</si>
  <si>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</si>
  <si>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</si>
  <si>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</si>
  <si>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</si>
  <si>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</si>
  <si>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</si>
  <si>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</si>
  <si>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</si>
  <si>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</si>
  <si>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</si>
  <si>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</si>
  <si>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</si>
  <si>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</si>
  <si>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</si>
  <si>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</si>
  <si>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</si>
  <si>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</si>
  <si>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</si>
  <si>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</si>
  <si>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</si>
  <si>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</si>
  <si>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</si>
  <si>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</si>
  <si>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</si>
  <si>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</si>
  <si>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</si>
  <si>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</si>
  <si>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</si>
  <si>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</si>
  <si>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</si>
  <si>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</si>
  <si>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</si>
  <si>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</si>
  <si>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</si>
  <si>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</si>
  <si>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</si>
  <si>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</si>
  <si>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</si>
  <si>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</si>
  <si>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</si>
  <si>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</si>
  <si>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</si>
  <si>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</si>
  <si>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</si>
  <si>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</si>
  <si>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</si>
  <si>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</si>
  <si>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</si>
  <si>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</si>
  <si>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</si>
  <si>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</si>
  <si>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</si>
  <si>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</si>
  <si>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</si>
  <si>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</si>
  <si>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</si>
  <si>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</si>
  <si>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</si>
  <si>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</si>
  <si>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</si>
  <si>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</si>
  <si>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</si>
  <si>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</si>
  <si>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</si>
  <si>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</si>
  <si>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</si>
  <si>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</si>
  <si>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</si>
  <si>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</si>
  <si>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</si>
  <si>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</si>
  <si>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</si>
  <si>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</si>
  <si>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</si>
  <si>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</si>
  <si>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</si>
  <si>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</si>
  <si>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</si>
  <si>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</si>
  <si>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</si>
  <si>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</si>
  <si>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</si>
  <si>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</si>
  <si>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</si>
  <si>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</si>
  <si>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</si>
  <si>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</si>
  <si>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</si>
  <si>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</si>
  <si>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</si>
  <si>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</si>
  <si>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</si>
  <si>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</si>
  <si>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</si>
  <si>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</si>
  <si>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</si>
  <si>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</si>
  <si>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</si>
  <si>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</si>
  <si>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</si>
  <si>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</si>
  <si>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</si>
  <si>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</si>
  <si>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</si>
  <si>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</si>
  <si>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</si>
  <si>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</si>
  <si>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</si>
  <si>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</si>
  <si>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</si>
  <si>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</si>
  <si>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</si>
  <si>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</si>
  <si>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</si>
  <si>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</si>
  <si>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</si>
  <si>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</si>
  <si>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</si>
  <si>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</si>
  <si>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</si>
  <si>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</si>
  <si>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</si>
  <si>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</si>
  <si>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</si>
  <si>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</si>
  <si>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</si>
  <si>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</si>
  <si>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</si>
  <si>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</si>
  <si>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</si>
  <si>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</si>
  <si>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</si>
  <si>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</si>
  <si>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</si>
  <si>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</si>
  <si>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</si>
  <si>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</si>
  <si>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</si>
  <si>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</si>
  <si>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</si>
  <si>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</si>
  <si>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</si>
  <si>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</si>
  <si>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</si>
  <si>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</si>
  <si>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</si>
  <si>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</si>
  <si>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</si>
  <si>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</si>
  <si>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</si>
  <si>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</si>
  <si>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</si>
  <si>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</si>
  <si>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</si>
  <si>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</si>
  <si>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</si>
  <si>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</si>
  <si>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</si>
  <si>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</si>
  <si>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</si>
  <si>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</si>
  <si>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</si>
  <si>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</si>
  <si>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</si>
  <si>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</si>
  <si>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</si>
  <si>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</si>
  <si>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</si>
  <si>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</si>
  <si>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</si>
  <si>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</si>
  <si>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</si>
  <si>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</si>
  <si>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</si>
  <si>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</si>
  <si>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</si>
  <si>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</si>
  <si>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</si>
  <si>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</si>
  <si>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</si>
  <si>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</si>
  <si>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</si>
  <si>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</si>
  <si>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</si>
  <si>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</si>
  <si>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</si>
  <si>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</si>
  <si>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</si>
  <si>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</si>
  <si>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</si>
  <si>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</si>
  <si>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</si>
  <si>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</si>
  <si>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</si>
  <si>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</si>
  <si>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</si>
  <si>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</si>
  <si>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</si>
  <si>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</si>
  <si>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</si>
  <si>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</si>
  <si>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</si>
  <si>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</si>
  <si>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</si>
  <si>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</si>
  <si>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</si>
  <si>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</si>
  <si>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</si>
  <si>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</si>
  <si>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</si>
  <si>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</si>
  <si>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</si>
  <si>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</si>
  <si>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</si>
  <si>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</si>
  <si>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</si>
  <si>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</si>
  <si>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</si>
  <si>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</si>
  <si>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</si>
  <si>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</si>
  <si>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</si>
  <si>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</si>
  <si>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</si>
  <si>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</si>
  <si>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</si>
  <si>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</si>
  <si>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</si>
  <si>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</si>
  <si>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</si>
  <si>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</si>
  <si>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</si>
  <si>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</si>
  <si>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</si>
  <si>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</si>
  <si>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</si>
  <si>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</si>
  <si>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</si>
  <si>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</si>
  <si>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</si>
  <si>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</si>
  <si>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</si>
  <si>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</si>
  <si>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</si>
  <si>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</si>
  <si>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</si>
  <si>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</si>
  <si>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</si>
  <si>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</si>
  <si>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</si>
  <si>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</si>
  <si>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</si>
  <si>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</si>
  <si>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</si>
  <si>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</si>
  <si>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</si>
  <si>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</si>
  <si>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</si>
  <si>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</si>
  <si>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</si>
  <si>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</si>
  <si>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</si>
  <si>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</si>
  <si>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</si>
  <si>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</si>
  <si>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</si>
  <si>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</si>
  <si>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</si>
  <si>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</si>
  <si>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</si>
  <si>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</si>
  <si>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</si>
  <si>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</si>
  <si>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</si>
  <si>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</si>
  <si>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</si>
  <si>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</si>
  <si>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</si>
  <si>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</si>
  <si>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</si>
  <si>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</si>
  <si>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</si>
  <si>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</si>
  <si>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</si>
  <si>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</si>
  <si>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</si>
  <si>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</si>
  <si>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</si>
  <si>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</si>
  <si>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</si>
  <si>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</si>
  <si>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</si>
  <si>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</si>
  <si>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</si>
  <si>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</si>
  <si>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</si>
  <si>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</si>
  <si>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</si>
  <si>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</si>
  <si>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</si>
  <si>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</si>
  <si>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</si>
  <si>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</si>
  <si>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</si>
  <si>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</si>
  <si>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</si>
  <si>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</si>
  <si>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</si>
  <si>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</si>
  <si>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</si>
  <si>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</si>
  <si>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</si>
  <si>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</si>
  <si>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</si>
  <si>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</si>
  <si>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</si>
  <si>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</si>
  <si>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</si>
  <si>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</si>
  <si>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</si>
  <si>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</si>
  <si>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</si>
  <si>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</si>
  <si>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</si>
  <si>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</si>
  <si>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</si>
  <si>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</si>
  <si>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</si>
  <si>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</si>
  <si>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</si>
  <si>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</si>
  <si>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</si>
  <si>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</si>
  <si>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</si>
  <si>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</si>
  <si>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</si>
  <si>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</si>
  <si>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</si>
  <si>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</si>
  <si>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</si>
  <si>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</si>
  <si>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</si>
  <si>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</si>
  <si>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</si>
  <si>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</si>
  <si>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</si>
  <si>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</si>
  <si>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</si>
  <si>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</si>
  <si>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</si>
  <si>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</si>
  <si>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</si>
  <si>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</si>
  <si>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</si>
  <si>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</si>
  <si>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</si>
  <si>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</si>
  <si>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</si>
  <si>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</si>
  <si>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</si>
  <si>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</si>
  <si>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</si>
  <si>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</si>
  <si>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</si>
  <si>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</si>
  <si>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</si>
  <si>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</si>
  <si>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</si>
  <si>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</si>
  <si>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</si>
  <si>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</si>
  <si>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</si>
  <si>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</si>
  <si>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</si>
  <si>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</si>
  <si>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</si>
  <si>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</si>
  <si>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</si>
  <si>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</si>
  <si>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</si>
  <si>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</si>
  <si>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</si>
  <si>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</si>
  <si>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</si>
  <si>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</si>
  <si>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</si>
  <si>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</si>
  <si>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</si>
  <si>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</si>
  <si>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</si>
  <si>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</si>
  <si>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</si>
  <si>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</si>
  <si>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</si>
  <si>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</si>
  <si>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</si>
  <si>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</si>
  <si>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</si>
  <si>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</si>
  <si>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</si>
  <si>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</si>
  <si>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</si>
  <si>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</si>
  <si>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</si>
  <si>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</si>
  <si>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</si>
  <si>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</si>
  <si>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</si>
  <si>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</si>
  <si>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</si>
  <si>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</si>
  <si>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</si>
  <si>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</si>
  <si>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</si>
  <si>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</si>
  <si>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</si>
  <si>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</si>
  <si>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</si>
  <si>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</si>
  <si>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</si>
  <si>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</si>
  <si>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</si>
  <si>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</si>
  <si>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</si>
  <si>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</si>
  <si>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</si>
  <si>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</si>
  <si>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</si>
  <si>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</si>
  <si>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</si>
  <si>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</si>
  <si>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</si>
  <si>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</si>
  <si>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</si>
  <si>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</si>
  <si>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</si>
  <si>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</si>
  <si>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</si>
  <si>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</si>
  <si>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</si>
  <si>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</si>
  <si>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</si>
  <si>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</si>
  <si>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</si>
  <si>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</si>
  <si>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</si>
  <si>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</si>
  <si>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</si>
  <si>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</si>
  <si>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</si>
  <si>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</si>
  <si>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</si>
  <si>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</si>
  <si>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</si>
  <si>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</si>
  <si>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</si>
  <si>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</si>
  <si>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</si>
  <si>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</si>
  <si>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</si>
  <si>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</si>
  <si>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</si>
  <si>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</si>
  <si>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</si>
  <si>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</si>
  <si>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</si>
  <si>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</si>
  <si>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</si>
  <si>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</si>
  <si>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</si>
  <si>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</si>
  <si>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</si>
  <si>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</si>
  <si>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</si>
  <si>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</si>
  <si>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</si>
  <si>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</si>
  <si>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</si>
  <si>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</si>
  <si>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</si>
  <si>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</si>
  <si>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</si>
  <si>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</si>
  <si>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</si>
  <si>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</si>
  <si>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</si>
  <si>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</si>
  <si>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</si>
  <si>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</si>
  <si>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</si>
  <si>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</si>
  <si>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</si>
  <si>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</si>
  <si>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</si>
  <si>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</si>
  <si>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</si>
  <si>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</si>
  <si>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</si>
  <si>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</si>
  <si>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</si>
  <si>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</si>
  <si>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</si>
  <si>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</si>
  <si>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</si>
  <si>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</si>
  <si>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</si>
  <si>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</si>
  <si>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</si>
  <si>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</si>
  <si>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</si>
  <si>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</si>
  <si>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</si>
  <si>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</si>
  <si>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</si>
  <si>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</si>
  <si>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</si>
  <si>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</si>
  <si>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</si>
  <si>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</si>
  <si>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</si>
  <si>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</si>
  <si>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</si>
  <si>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</si>
  <si>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</si>
  <si>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</si>
  <si>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</si>
  <si>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</si>
  <si>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</si>
  <si>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</si>
  <si>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</si>
  <si>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</si>
  <si>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</si>
  <si>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</si>
  <si>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</si>
  <si>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</si>
  <si>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</si>
  <si>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</si>
  <si>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</si>
  <si>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</si>
  <si>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</si>
  <si>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</si>
  <si>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</si>
  <si>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</si>
  <si>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</si>
  <si>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</si>
  <si>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</si>
  <si>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</si>
  <si>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</si>
  <si>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</si>
  <si>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</si>
  <si>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</si>
  <si>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</si>
  <si>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</si>
  <si>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</si>
  <si>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</si>
  <si>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</si>
  <si>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</si>
  <si>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</si>
  <si>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</si>
  <si>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</si>
  <si>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</si>
  <si>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</si>
  <si>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</si>
  <si>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</si>
  <si>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</si>
  <si>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</si>
  <si>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</si>
  <si>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</si>
  <si>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</si>
  <si>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</si>
  <si>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</si>
  <si>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</si>
  <si>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</si>
  <si>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</si>
  <si>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</si>
  <si>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</si>
  <si>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</si>
  <si>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</si>
  <si>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</si>
  <si>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</si>
  <si>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</si>
  <si>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</si>
  <si>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</si>
  <si>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</si>
  <si>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</si>
  <si>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</si>
  <si>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</si>
  <si>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</si>
  <si>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</si>
  <si>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</si>
  <si>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</si>
  <si>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</si>
  <si>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</si>
  <si>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</si>
  <si>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</si>
  <si>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</si>
  <si>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</si>
  <si>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</si>
  <si>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</si>
  <si>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</si>
  <si>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</si>
  <si>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</si>
  <si>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</si>
  <si>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</si>
  <si>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</si>
  <si>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</si>
  <si>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</si>
  <si>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</si>
  <si>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</si>
  <si>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</si>
  <si>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</si>
  <si>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</si>
  <si>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</si>
  <si>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</si>
  <si>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</si>
  <si>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</si>
  <si>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</si>
  <si>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</si>
  <si>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</si>
  <si>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</si>
  <si>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</si>
  <si>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</si>
  <si>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</si>
  <si>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</si>
  <si>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</si>
  <si>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</si>
  <si>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</si>
  <si>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</si>
  <si>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</si>
  <si>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</si>
  <si>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</si>
  <si>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</si>
  <si>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</si>
  <si>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</si>
  <si>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</si>
  <si>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</si>
  <si>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</si>
  <si>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</si>
  <si>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</si>
  <si>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</si>
  <si>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</si>
  <si>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</si>
  <si>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</si>
  <si>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</si>
  <si>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</si>
  <si>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</si>
  <si>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</si>
  <si>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</si>
  <si>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</si>
  <si>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</si>
  <si>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</si>
  <si>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</si>
  <si>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</si>
  <si>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</si>
  <si>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</si>
  <si>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</si>
  <si>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</si>
  <si>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</si>
  <si>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</si>
  <si>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</si>
  <si>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</si>
  <si>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</si>
  <si>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</si>
  <si>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</si>
  <si>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</si>
  <si>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</si>
  <si>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</si>
  <si>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</si>
  <si>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</si>
  <si>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</si>
  <si>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</si>
  <si>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</si>
  <si>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</si>
  <si>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</si>
  <si>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</si>
  <si>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</si>
  <si>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</si>
  <si>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</si>
  <si>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</si>
  <si>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</si>
  <si>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</si>
  <si>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</si>
  <si>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</si>
  <si>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</si>
  <si>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</si>
  <si>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</si>
  <si>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</si>
  <si>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</si>
  <si>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</si>
  <si>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</si>
  <si>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</si>
  <si>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</si>
  <si>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</si>
  <si>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</si>
  <si>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</si>
  <si>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</si>
  <si>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</si>
  <si>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</si>
  <si>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</si>
  <si>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</si>
  <si>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</si>
  <si>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</si>
  <si>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</si>
  <si>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</si>
  <si>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</si>
  <si>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</si>
  <si>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</si>
  <si>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</si>
  <si>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</si>
  <si>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</si>
  <si>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</si>
  <si>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</si>
  <si>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</si>
  <si>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</si>
  <si>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</si>
  <si>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</si>
  <si>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</si>
  <si>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</si>
  <si>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</si>
  <si>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</si>
  <si>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</si>
  <si>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</si>
  <si>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</si>
  <si>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</si>
  <si>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</si>
  <si>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</si>
  <si>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</si>
  <si>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</si>
  <si>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</si>
  <si>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</si>
  <si>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</si>
  <si>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</si>
  <si>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</si>
  <si>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</si>
  <si>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</si>
  <si>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</si>
  <si>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</si>
  <si>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</si>
  <si>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</si>
  <si>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</si>
  <si>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</si>
  <si>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</si>
  <si>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</si>
  <si>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</si>
  <si>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</si>
  <si>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</si>
  <si>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</si>
  <si>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</si>
  <si>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</si>
  <si>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</si>
  <si>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</si>
  <si>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</si>
  <si>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</si>
  <si>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</si>
  <si>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</si>
  <si>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</si>
  <si>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</si>
  <si>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</si>
  <si>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</si>
  <si>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</si>
  <si>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</si>
  <si>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</si>
  <si>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</si>
  <si>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</si>
  <si>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</si>
  <si>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</si>
  <si>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</si>
  <si>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</si>
  <si>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</si>
  <si>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</si>
  <si>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</si>
  <si>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</si>
  <si>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</si>
  <si>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</si>
  <si>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</si>
  <si>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</si>
  <si>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</si>
  <si>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</si>
  <si>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</si>
  <si>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</si>
  <si>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</si>
  <si>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</si>
  <si>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</si>
  <si>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</si>
  <si>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</si>
  <si>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</si>
  <si>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</si>
  <si>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</si>
  <si>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</si>
  <si>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</si>
  <si>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</si>
  <si>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</si>
  <si>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</si>
  <si>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</si>
  <si>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</si>
  <si>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</si>
  <si>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</si>
  <si>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</si>
  <si>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</si>
  <si>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</si>
  <si>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</si>
  <si>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</si>
  <si>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</si>
  <si>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</si>
  <si>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</si>
  <si>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</si>
  <si>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</si>
  <si>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</si>
  <si>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</si>
  <si>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</si>
  <si>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</si>
  <si>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</si>
  <si>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</si>
  <si>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</si>
  <si>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</si>
  <si>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</si>
  <si>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</si>
  <si>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</si>
  <si>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</si>
  <si>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</si>
  <si>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</si>
  <si>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</si>
  <si>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</si>
  <si>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</si>
  <si>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</si>
  <si>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</si>
  <si>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</si>
  <si>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</si>
  <si>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</si>
  <si>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</si>
  <si>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</si>
  <si>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</si>
  <si>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</si>
  <si>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</si>
  <si>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</si>
  <si>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</si>
  <si>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</si>
  <si>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</si>
  <si>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</si>
  <si>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</si>
  <si>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</si>
  <si>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</si>
  <si>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</si>
  <si>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</si>
  <si>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</si>
  <si>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</si>
  <si>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</si>
  <si>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</si>
  <si>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</si>
  <si>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</si>
  <si>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</si>
  <si>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</si>
  <si>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</si>
  <si>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</si>
  <si>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</si>
  <si>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</si>
  <si>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</si>
  <si>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</si>
  <si>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</si>
  <si>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</si>
  <si>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</si>
  <si>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</si>
  <si>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</si>
  <si>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</si>
  <si>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</si>
  <si>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</si>
  <si>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</si>
  <si>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</si>
  <si>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</si>
  <si>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</si>
  <si>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</si>
  <si>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</si>
  <si>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</si>
  <si>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</si>
  <si>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</si>
  <si>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</si>
  <si>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</si>
  <si>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</si>
  <si>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</si>
  <si>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</si>
  <si>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</si>
  <si>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</si>
  <si>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</si>
  <si>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</si>
  <si>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</si>
  <si>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</si>
  <si>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</si>
  <si>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</si>
  <si>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</si>
  <si>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</si>
  <si>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</si>
  <si>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</si>
  <si>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</si>
  <si>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</si>
  <si>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</si>
  <si>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</si>
  <si>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</si>
  <si>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</si>
  <si>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</si>
  <si>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</si>
  <si>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</si>
  <si>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</si>
  <si>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</si>
  <si>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</si>
  <si>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</si>
  <si>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</si>
  <si>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</si>
  <si>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</si>
  <si>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</si>
  <si>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</si>
  <si>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</si>
  <si>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</si>
  <si>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</si>
  <si>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</si>
  <si>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</si>
  <si>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</si>
  <si>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</si>
  <si>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</si>
  <si>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</si>
  <si>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</si>
  <si>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</si>
  <si>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</si>
  <si>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</si>
  <si>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</si>
  <si>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</si>
  <si>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</si>
  <si>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</si>
  <si>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</si>
  <si>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</si>
  <si>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</si>
  <si>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</si>
  <si>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</si>
  <si>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</si>
  <si>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</si>
  <si>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</si>
  <si>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</si>
  <si>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</si>
  <si>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</si>
  <si>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</si>
  <si>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</si>
  <si>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</si>
  <si>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</si>
  <si>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</si>
  <si>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</si>
  <si>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</si>
  <si>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</si>
  <si>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</si>
  <si>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</si>
  <si>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</si>
  <si>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</si>
  <si>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</si>
  <si>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</si>
  <si>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</si>
  <si>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</si>
  <si>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</si>
  <si>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</si>
  <si>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</si>
  <si>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</si>
  <si>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</si>
  <si>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</si>
  <si>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</si>
  <si>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</si>
  <si>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</si>
  <si>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</si>
  <si>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</si>
  <si>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</si>
  <si>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</si>
  <si>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</si>
  <si>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</si>
  <si>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</si>
  <si>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</si>
  <si>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</si>
  <si>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</si>
  <si>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</si>
  <si>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</si>
  <si>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</si>
  <si>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</si>
  <si>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</si>
  <si>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</si>
  <si>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</si>
  <si>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</si>
  <si>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</si>
  <si>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</si>
  <si>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</si>
  <si>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</si>
  <si>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</si>
  <si>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</si>
  <si>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</si>
  <si>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</si>
  <si>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</si>
  <si>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</si>
  <si>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</si>
  <si>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</si>
  <si>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</si>
  <si>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</si>
  <si>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</si>
  <si>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</si>
  <si>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</si>
  <si>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</si>
  <si>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</si>
  <si>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</si>
  <si>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</si>
  <si>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</si>
  <si>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</si>
  <si>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</si>
  <si>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</si>
  <si>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</si>
  <si>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</si>
  <si>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</si>
  <si>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</si>
  <si>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</si>
  <si>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</si>
  <si>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</si>
  <si>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</si>
  <si>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</si>
  <si>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</si>
  <si>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</si>
  <si>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</si>
  <si>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</si>
  <si>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</si>
  <si>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</si>
  <si>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</si>
  <si>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</si>
  <si>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</si>
  <si>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</si>
  <si>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</si>
  <si>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</si>
  <si>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</si>
  <si>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</si>
  <si>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</si>
  <si>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</si>
  <si>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</si>
  <si>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</si>
  <si>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</si>
  <si>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</si>
  <si>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</si>
  <si>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</si>
  <si>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</si>
  <si>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</si>
  <si>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</si>
  <si>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</si>
  <si>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</si>
  <si>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</si>
  <si>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</si>
  <si>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</si>
  <si>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</si>
  <si>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</si>
  <si>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</si>
  <si>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</si>
  <si>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</si>
  <si>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</si>
  <si>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</si>
  <si>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</si>
  <si>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</si>
  <si>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</si>
  <si>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</si>
  <si>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</si>
  <si>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</si>
  <si>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</si>
  <si>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</si>
  <si>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</si>
  <si>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</si>
  <si>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</si>
  <si>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</si>
  <si>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</si>
  <si>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</si>
  <si>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</si>
  <si>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</si>
  <si>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</si>
  <si>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</si>
  <si>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</si>
  <si>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</si>
  <si>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</si>
  <si>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</si>
  <si>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</si>
  <si>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</si>
  <si>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</si>
  <si>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</si>
  <si>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</si>
  <si>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</si>
  <si>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</si>
  <si>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</si>
  <si>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</si>
  <si>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</si>
  <si>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</si>
  <si>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</si>
  <si>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</si>
  <si>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</si>
  <si>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</si>
  <si>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</si>
  <si>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</si>
  <si>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</si>
  <si>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</si>
  <si>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</si>
  <si>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</si>
  <si>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</si>
  <si>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</si>
  <si>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</si>
  <si>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</si>
  <si>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</si>
  <si>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</si>
  <si>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</si>
  <si>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</si>
  <si>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</si>
  <si>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</si>
  <si>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</si>
  <si>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</si>
  <si>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</si>
  <si>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</si>
  <si>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</si>
  <si>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</si>
  <si>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</si>
  <si>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</si>
  <si>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</si>
  <si>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</si>
  <si>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</si>
  <si>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</si>
  <si>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</si>
  <si>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</si>
  <si>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</si>
  <si>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</si>
  <si>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</si>
  <si>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</si>
  <si>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</si>
  <si>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</si>
  <si>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</si>
  <si>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</si>
  <si>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</si>
  <si>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</si>
  <si>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</si>
  <si>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</si>
  <si>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</si>
  <si>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</si>
  <si>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</si>
  <si>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</si>
  <si>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</si>
  <si>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</si>
  <si>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</si>
  <si>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</si>
  <si>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</si>
  <si>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</si>
  <si>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</si>
  <si>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</si>
  <si>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</si>
  <si>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</si>
  <si>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</si>
  <si>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</si>
  <si>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</si>
  <si>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</si>
  <si>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</si>
  <si>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</si>
  <si>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</si>
  <si>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</si>
  <si>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</si>
  <si>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</si>
  <si>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</si>
  <si>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</si>
  <si>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</si>
  <si>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</si>
  <si>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</si>
  <si>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</si>
  <si>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</si>
  <si>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</si>
  <si>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</si>
  <si>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</si>
  <si>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</si>
  <si>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</si>
  <si>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</si>
  <si>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</si>
  <si>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</si>
  <si>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</si>
  <si>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</si>
  <si>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</si>
  <si>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</si>
  <si>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</si>
  <si>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</si>
  <si>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</si>
  <si>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</si>
  <si>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</si>
  <si>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</si>
  <si>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</si>
  <si>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</si>
  <si>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</si>
  <si>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</si>
  <si>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</si>
  <si>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</si>
  <si>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</si>
  <si>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</si>
  <si>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</si>
  <si>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</si>
  <si>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</si>
  <si>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</si>
  <si>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</si>
  <si>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</si>
  <si>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</si>
  <si>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</si>
  <si>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</si>
  <si>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</si>
  <si>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</si>
  <si>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</si>
  <si>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</si>
  <si>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</si>
  <si>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</si>
  <si>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</si>
  <si>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</si>
  <si>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</si>
  <si>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</si>
  <si>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</si>
  <si>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</si>
  <si>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</si>
  <si>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</si>
  <si>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</si>
  <si>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</si>
  <si>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</si>
  <si>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</si>
  <si>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</si>
  <si>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</si>
  <si>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</si>
  <si>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</si>
  <si>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</si>
  <si>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</si>
  <si>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</si>
  <si>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</si>
  <si>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</si>
  <si>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</si>
  <si>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</si>
  <si>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</si>
  <si>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</si>
  <si>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</si>
  <si>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</si>
  <si>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</si>
  <si>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</si>
  <si>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</si>
  <si>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</si>
  <si>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</si>
  <si>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</si>
  <si>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</si>
  <si>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</si>
  <si>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</si>
  <si>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</si>
  <si>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</si>
  <si>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</si>
  <si>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</si>
  <si>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</si>
  <si>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</si>
  <si>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</si>
  <si>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</si>
  <si>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</si>
  <si>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</si>
  <si>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</si>
  <si>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</si>
  <si>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</si>
  <si>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</si>
  <si>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</si>
  <si>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</si>
  <si>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</si>
  <si>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</si>
  <si>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</si>
  <si>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</si>
  <si>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</si>
  <si>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</si>
  <si>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</si>
  <si>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</si>
  <si>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</si>
  <si>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</si>
  <si>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</si>
  <si>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</si>
  <si>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</si>
  <si>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</si>
  <si>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</si>
  <si>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</si>
  <si>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</si>
  <si>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</si>
  <si>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</si>
  <si>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</si>
  <si>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</si>
  <si>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</si>
  <si>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</si>
  <si>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</si>
  <si>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</si>
  <si>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</si>
  <si>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</si>
  <si>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</si>
  <si>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</si>
  <si>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</si>
  <si>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</si>
  <si>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</si>
  <si>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</si>
  <si>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</si>
  <si>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</si>
  <si>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</si>
  <si>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</si>
  <si>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</si>
  <si>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</si>
  <si>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</si>
  <si>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</si>
  <si>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</si>
  <si>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</si>
  <si>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</si>
  <si>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</si>
  <si>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</si>
  <si>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</si>
  <si>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</si>
  <si>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</si>
  <si>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</si>
  <si>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</si>
  <si>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</si>
  <si>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</si>
  <si>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</si>
  <si>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</si>
  <si>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</si>
  <si>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</si>
  <si>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</si>
  <si>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</si>
  <si>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</si>
  <si>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</si>
  <si>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</si>
  <si>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</si>
  <si>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</si>
  <si>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</si>
  <si>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</si>
  <si>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</si>
  <si>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</si>
  <si>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</si>
  <si>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</si>
  <si>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</si>
  <si>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</si>
  <si>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</si>
  <si>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</si>
  <si>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</si>
  <si>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</si>
  <si>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</si>
  <si>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</si>
  <si>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</si>
  <si>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</si>
  <si>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</si>
  <si>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</si>
  <si>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</si>
  <si>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</si>
  <si>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</si>
  <si>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</si>
  <si>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</si>
  <si>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</si>
  <si>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</si>
  <si>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</si>
  <si>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</si>
  <si>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</si>
  <si>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</si>
  <si>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</si>
  <si>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</si>
  <si>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</si>
  <si>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</si>
  <si>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</si>
  <si>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</si>
  <si>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</si>
  <si>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</si>
  <si>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</si>
  <si>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</si>
  <si>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</si>
  <si>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</si>
  <si>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</si>
  <si>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</si>
  <si>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</si>
  <si>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</si>
  <si>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</si>
  <si>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</si>
  <si>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</si>
  <si>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</si>
  <si>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</si>
  <si>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</si>
  <si>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</si>
  <si>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</si>
  <si>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</si>
  <si>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</si>
  <si>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</si>
  <si>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</si>
  <si>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</si>
  <si>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</si>
  <si>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</si>
  <si>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</si>
  <si>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</si>
  <si>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</si>
  <si>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</si>
  <si>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</si>
  <si>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</si>
  <si>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</si>
  <si>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</si>
  <si>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</si>
  <si>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</si>
  <si>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</si>
  <si>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</si>
  <si>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</si>
  <si>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</si>
  <si>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</si>
  <si>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</si>
  <si>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</si>
  <si>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</si>
  <si>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</si>
  <si>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</si>
  <si>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</si>
  <si>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</si>
  <si>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</si>
  <si>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</si>
  <si>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</si>
  <si>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</si>
  <si>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</si>
  <si>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</si>
  <si>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</si>
  <si>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</si>
  <si>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</si>
  <si>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</si>
  <si>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</si>
  <si>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</si>
  <si>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</si>
  <si>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</si>
  <si>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</si>
  <si>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</si>
  <si>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</si>
  <si>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</si>
  <si>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</si>
  <si>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</si>
  <si>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</si>
  <si>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</si>
  <si>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</si>
  <si>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</si>
  <si>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</si>
  <si>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</si>
  <si>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</si>
  <si>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</si>
  <si>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</si>
  <si>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</si>
  <si>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</si>
  <si>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</si>
  <si>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</si>
  <si>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</si>
  <si>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</si>
  <si>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</si>
  <si>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</si>
  <si>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</si>
  <si>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</si>
  <si>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</si>
  <si>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</si>
  <si>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</si>
  <si>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</si>
  <si>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</si>
  <si>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</si>
  <si>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</si>
  <si>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</si>
  <si>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</si>
  <si>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</si>
  <si>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</si>
  <si>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</si>
  <si>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</si>
  <si>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</si>
  <si>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</si>
  <si>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</si>
  <si>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</si>
  <si>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</si>
  <si>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</si>
  <si>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</si>
  <si>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</si>
  <si>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</si>
  <si>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</si>
  <si>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</si>
  <si>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</si>
  <si>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</si>
  <si>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</si>
  <si>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</si>
  <si>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</si>
  <si>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</si>
  <si>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</si>
  <si>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</si>
  <si>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</si>
  <si>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</si>
  <si>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</si>
  <si>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</si>
  <si>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</si>
  <si>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</si>
  <si>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</si>
  <si>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</si>
  <si>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</si>
  <si>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</si>
  <si>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</si>
  <si>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</si>
  <si>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</si>
  <si>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</si>
  <si>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</si>
  <si>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</si>
  <si>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</si>
  <si>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</si>
  <si>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</si>
  <si>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</si>
  <si>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</si>
  <si>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</si>
  <si>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</si>
  <si>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</si>
  <si>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</si>
  <si>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</si>
  <si>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</si>
  <si>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</si>
  <si>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</si>
  <si>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</si>
  <si>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</si>
  <si>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</si>
  <si>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</si>
  <si>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</si>
  <si>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</si>
  <si>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</si>
  <si>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</si>
  <si>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</si>
  <si>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</si>
  <si>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</si>
  <si>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</si>
  <si>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</si>
  <si>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</si>
  <si>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</si>
  <si>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</si>
  <si>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</si>
  <si>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</si>
  <si>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</si>
  <si>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</si>
  <si>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</si>
  <si>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</si>
  <si>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</si>
  <si>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</si>
  <si>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</si>
  <si>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</si>
  <si>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</si>
  <si>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</si>
  <si>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</si>
  <si>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</si>
  <si>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</si>
  <si>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</si>
  <si>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</si>
  <si>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</si>
  <si>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</si>
  <si>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</si>
  <si>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</si>
  <si>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</si>
  <si>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</si>
  <si>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</si>
  <si>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</si>
  <si>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</si>
  <si>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</si>
  <si>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</si>
  <si>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</si>
  <si>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</si>
  <si>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</si>
  <si>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</si>
  <si>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</si>
  <si>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</si>
  <si>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</si>
  <si>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</si>
  <si>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</si>
  <si>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</si>
  <si>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</si>
  <si>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</si>
  <si>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</si>
  <si>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</si>
  <si>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</si>
  <si>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</si>
  <si>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</si>
  <si>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</si>
  <si>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</si>
  <si>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</si>
  <si>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</si>
  <si>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</si>
  <si>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</si>
  <si>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</si>
  <si>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</si>
  <si>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</si>
  <si>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</si>
  <si>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</si>
  <si>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</si>
  <si>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</si>
  <si>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</si>
  <si>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</si>
  <si>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</si>
  <si>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</si>
  <si>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</si>
  <si>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</si>
  <si>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</si>
  <si>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</si>
  <si>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</si>
  <si>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</si>
  <si>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</si>
  <si>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</si>
  <si>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</si>
  <si>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</si>
  <si>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</si>
  <si>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</si>
  <si>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</si>
  <si>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</si>
  <si>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</si>
  <si>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</si>
  <si>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</si>
  <si>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</si>
  <si>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</si>
  <si>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</si>
  <si>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</si>
  <si>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</si>
  <si>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</si>
  <si>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</si>
  <si>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</si>
  <si>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</si>
  <si>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</si>
  <si>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</si>
  <si>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</si>
  <si>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</si>
  <si>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</si>
  <si>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</si>
  <si>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</si>
  <si>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</si>
  <si>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</si>
  <si>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</si>
  <si>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</si>
  <si>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</si>
  <si>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</si>
  <si>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</si>
  <si>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</si>
  <si>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</si>
  <si>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</si>
  <si>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</si>
  <si>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</si>
  <si>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</si>
  <si>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</si>
  <si>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</si>
  <si>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</si>
  <si>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</si>
  <si>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</si>
  <si>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</si>
  <si>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</si>
  <si>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</si>
  <si>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</si>
  <si>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</si>
  <si>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</si>
  <si>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</si>
  <si>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</si>
  <si>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</si>
  <si>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</si>
  <si>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</si>
  <si>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</si>
  <si>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</si>
  <si>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</si>
  <si>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</si>
  <si>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</si>
  <si>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</si>
  <si>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</si>
  <si>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</si>
  <si>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</si>
  <si>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</si>
  <si>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</si>
  <si>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</si>
  <si>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</si>
  <si>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</si>
  <si>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</si>
  <si>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</si>
  <si>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</si>
  <si>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</si>
  <si>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</si>
  <si>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</si>
  <si>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</si>
  <si>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</si>
  <si>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</si>
  <si>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</si>
  <si>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</si>
  <si>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</si>
  <si>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</si>
  <si>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</si>
  <si>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</si>
  <si>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</si>
  <si>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</si>
  <si>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</si>
  <si>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</si>
  <si>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</si>
  <si>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</si>
  <si>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</si>
  <si>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</si>
  <si>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</si>
  <si>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</si>
  <si>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</si>
  <si>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</si>
  <si>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</si>
  <si>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</si>
  <si>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</si>
  <si>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</si>
  <si>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</si>
  <si>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</si>
  <si>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</si>
  <si>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</si>
  <si>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</si>
  <si>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</si>
  <si>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</si>
  <si>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</si>
  <si>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</si>
  <si>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</si>
  <si>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</si>
  <si>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</si>
  <si>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</si>
  <si>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</si>
  <si>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</si>
  <si>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</si>
  <si>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</si>
  <si>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</si>
  <si>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</si>
  <si>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</si>
  <si>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</si>
  <si>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</si>
  <si>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</si>
  <si>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</si>
  <si>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</si>
  <si>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</si>
  <si>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</si>
  <si>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</si>
  <si>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</si>
  <si>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</si>
  <si>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</si>
  <si>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</si>
  <si>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</si>
  <si>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</si>
  <si>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</si>
  <si>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</si>
  <si>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</si>
  <si>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</si>
  <si>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</si>
  <si>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</si>
  <si>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</si>
  <si>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</si>
  <si>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</si>
  <si>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</si>
  <si>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</si>
  <si>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</si>
  <si>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</si>
  <si>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</si>
  <si>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</si>
  <si>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</si>
  <si>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</si>
  <si>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</si>
  <si>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</si>
  <si>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</si>
  <si>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</si>
  <si>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</si>
  <si>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</si>
  <si>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</si>
  <si>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</si>
  <si>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</si>
  <si>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</si>
  <si>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</si>
  <si>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</si>
  <si>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</si>
  <si>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</si>
  <si>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</si>
  <si>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</si>
  <si>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</si>
  <si>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</si>
  <si>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</si>
  <si>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</si>
  <si>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</si>
  <si>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</si>
  <si>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</si>
  <si>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</si>
  <si>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</si>
  <si>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</si>
  <si>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</si>
  <si>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</si>
  <si>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</si>
  <si>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</si>
  <si>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</si>
  <si>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</si>
  <si>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</si>
  <si>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</si>
  <si>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</si>
  <si>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</si>
  <si>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</si>
  <si>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</si>
  <si>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</si>
  <si>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</si>
  <si>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</si>
  <si>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</si>
  <si>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</si>
  <si>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</si>
  <si>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</si>
  <si>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</si>
  <si>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</si>
  <si>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</si>
  <si>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</si>
  <si>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</si>
  <si>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</si>
  <si>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</si>
  <si>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</si>
  <si>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</si>
  <si>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</si>
  <si>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</si>
  <si>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</si>
  <si>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</si>
  <si>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</si>
  <si>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</si>
  <si>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</si>
  <si>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</si>
  <si>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</si>
  <si>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</si>
  <si>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</si>
  <si>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</si>
  <si>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</si>
  <si>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</si>
  <si>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</si>
  <si>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</si>
  <si>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</si>
  <si>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</si>
  <si>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</si>
  <si>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</si>
  <si>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</si>
  <si>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</si>
  <si>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</si>
  <si>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</si>
  <si>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</si>
  <si>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</si>
  <si>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</si>
  <si>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</si>
  <si>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</si>
  <si>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</si>
  <si>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</si>
  <si>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</si>
  <si>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</si>
  <si>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</si>
  <si>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</si>
  <si>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</si>
  <si>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</si>
  <si>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</si>
  <si>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</si>
  <si>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</si>
  <si>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</si>
  <si>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</si>
  <si>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</si>
  <si>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</si>
  <si>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</si>
  <si>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</si>
  <si>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</si>
  <si>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</si>
  <si>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</si>
  <si>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</si>
  <si>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</si>
  <si>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</si>
  <si>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</si>
  <si>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</si>
  <si>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</si>
  <si>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</si>
  <si>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</si>
  <si>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</si>
  <si>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</si>
  <si>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</si>
  <si>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</si>
  <si>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</si>
  <si>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</si>
  <si>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</si>
  <si>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</si>
  <si>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</si>
  <si>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</si>
  <si>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</si>
  <si>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</si>
  <si>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</si>
  <si>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</si>
  <si>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</si>
  <si>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</si>
  <si>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</si>
  <si>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</si>
  <si>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</si>
  <si>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</si>
  <si>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</si>
  <si>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</si>
  <si>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</si>
  <si>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</si>
  <si>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</si>
  <si>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</si>
  <si>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</si>
  <si>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</si>
  <si>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</si>
  <si>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</si>
  <si>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</si>
  <si>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</si>
  <si>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</si>
  <si>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</si>
  <si>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</si>
  <si>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</si>
  <si>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</si>
  <si>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</si>
  <si>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</si>
  <si>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</si>
  <si>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</si>
  <si>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</si>
  <si>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</si>
  <si>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</si>
  <si>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</si>
  <si>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</si>
  <si>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</si>
  <si>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</si>
  <si>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</si>
  <si>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</si>
  <si>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</si>
  <si>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</si>
  <si>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</si>
  <si>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</si>
  <si>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</si>
  <si>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</si>
  <si>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</si>
  <si>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</si>
  <si>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</si>
  <si>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</si>
  <si>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</si>
  <si>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</si>
  <si>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</si>
  <si>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</si>
  <si>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</si>
  <si>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</si>
  <si>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</si>
  <si>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</si>
  <si>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</si>
  <si>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</si>
  <si>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</si>
  <si>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</si>
  <si>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</si>
  <si>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</si>
  <si>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</si>
  <si>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</si>
  <si>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</si>
  <si>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</si>
  <si>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</si>
  <si>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</si>
  <si>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</si>
  <si>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</si>
  <si>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</si>
  <si>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</si>
  <si>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</si>
  <si>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</si>
  <si>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</si>
  <si>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</si>
  <si>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</si>
  <si>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</si>
  <si>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</si>
  <si>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</si>
  <si>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</si>
  <si>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</si>
  <si>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</si>
  <si>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</si>
  <si>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</si>
  <si>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</si>
  <si>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</si>
  <si>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</si>
  <si>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</si>
  <si>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</si>
  <si>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</si>
  <si>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</si>
  <si>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</si>
  <si>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</si>
  <si>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</si>
  <si>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</si>
  <si>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</si>
  <si>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</si>
  <si>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</si>
  <si>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</si>
  <si>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</si>
  <si>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</si>
  <si>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</si>
  <si>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</si>
  <si>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</si>
  <si>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</si>
  <si>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</si>
  <si>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</si>
  <si>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</si>
  <si>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</si>
  <si>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</si>
  <si>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</si>
  <si>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</si>
  <si>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</si>
  <si>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</si>
  <si>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</si>
  <si>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</si>
  <si>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</si>
  <si>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</si>
  <si>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</si>
  <si>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</si>
  <si>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</si>
  <si>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</si>
  <si>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</si>
  <si>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</si>
  <si>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</si>
  <si>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</si>
  <si>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</si>
  <si>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</si>
  <si>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</si>
  <si>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</si>
  <si>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</si>
  <si>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</si>
  <si>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</si>
  <si>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</si>
  <si>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</si>
  <si>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</si>
  <si>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</si>
  <si>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</si>
  <si>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</si>
  <si>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</si>
  <si>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</si>
  <si>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</si>
  <si>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</si>
  <si>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</si>
  <si>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</si>
  <si>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</si>
  <si>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</si>
  <si>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</si>
  <si>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</si>
  <si>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</si>
  <si>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</si>
  <si>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</si>
  <si>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</si>
  <si>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</si>
  <si>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</si>
  <si>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</si>
  <si>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</si>
  <si>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</si>
  <si>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</si>
  <si>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</si>
  <si>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</si>
  <si>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</si>
  <si>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</si>
  <si>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</si>
  <si>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</si>
  <si>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</si>
  <si>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</si>
  <si>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</si>
  <si>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</si>
  <si>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</si>
  <si>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</si>
  <si>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</si>
  <si>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</si>
  <si>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</si>
  <si>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</si>
  <si>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</si>
  <si>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</si>
  <si>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</si>
  <si>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</si>
  <si>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</si>
  <si>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</si>
  <si>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</si>
  <si>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</si>
  <si>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</si>
  <si>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</si>
  <si>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</si>
  <si>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</si>
  <si>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</si>
  <si>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</si>
  <si>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</si>
  <si>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</si>
  <si>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</si>
  <si>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</si>
  <si>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</si>
  <si>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</si>
  <si>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</si>
  <si>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</si>
  <si>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</si>
  <si>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</si>
  <si>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</si>
  <si>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</si>
  <si>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</si>
  <si>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</si>
  <si>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</si>
  <si>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</si>
  <si>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</si>
  <si>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</si>
  <si>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</si>
  <si>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</si>
  <si>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</si>
  <si>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</si>
  <si>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</si>
  <si>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</si>
  <si>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</si>
  <si>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</si>
  <si>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</si>
  <si>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</si>
  <si>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</si>
  <si>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</si>
  <si>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</si>
  <si>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</si>
  <si>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</si>
  <si>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</si>
  <si>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</si>
  <si>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</si>
  <si>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</si>
  <si>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</si>
  <si>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</si>
  <si>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</si>
  <si>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</si>
  <si>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</si>
  <si>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</si>
  <si>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</si>
  <si>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</si>
  <si>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</si>
  <si>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</si>
  <si>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</si>
  <si>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</si>
  <si>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</si>
  <si>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</si>
  <si>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</si>
  <si>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</si>
  <si>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</si>
  <si>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</si>
  <si>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</si>
  <si>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</si>
  <si>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</si>
  <si>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</si>
  <si>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</si>
  <si>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</si>
  <si>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</si>
  <si>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</si>
  <si>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</si>
  <si>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</si>
  <si>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</si>
  <si>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</si>
  <si>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</si>
  <si>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</si>
  <si>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</si>
  <si>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</si>
  <si>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</si>
  <si>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</si>
  <si>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</si>
  <si>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</si>
  <si>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</si>
  <si>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</si>
  <si>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</si>
  <si>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</si>
  <si>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</si>
  <si>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</si>
  <si>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</si>
  <si>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</si>
  <si>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</si>
  <si>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</si>
  <si>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</si>
  <si>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</si>
  <si>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</si>
  <si>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</si>
  <si>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</si>
  <si>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</si>
  <si>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</si>
  <si>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</si>
  <si>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</si>
  <si>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</si>
  <si>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</si>
  <si>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</si>
  <si>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</si>
  <si>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</si>
  <si>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</si>
  <si>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</si>
  <si>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</si>
  <si>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</si>
  <si>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</si>
  <si>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</si>
  <si>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</si>
  <si>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</si>
  <si>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</si>
  <si>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</si>
  <si>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</si>
  <si>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</si>
  <si>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</si>
  <si>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</si>
  <si>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</si>
  <si>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</si>
  <si>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</si>
  <si>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</si>
  <si>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</si>
  <si>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</si>
  <si>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</si>
  <si>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</si>
  <si>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</si>
  <si>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</si>
  <si>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</si>
  <si>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</si>
  <si>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</si>
  <si>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</si>
  <si>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</si>
  <si>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</si>
  <si>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</si>
  <si>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</si>
  <si>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</si>
  <si>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</si>
  <si>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</si>
  <si>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</si>
  <si>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</si>
  <si>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</si>
  <si>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</si>
  <si>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</si>
  <si>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</si>
  <si>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</si>
  <si>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</si>
  <si>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</si>
  <si>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</si>
  <si>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</si>
  <si>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</si>
  <si>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</si>
  <si>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</si>
  <si>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</si>
  <si>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</si>
  <si>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</si>
  <si>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</si>
  <si>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</si>
  <si>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</si>
  <si>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</si>
  <si>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</si>
  <si>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</si>
  <si>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</si>
  <si>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</si>
  <si>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</si>
  <si>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</si>
  <si>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</si>
  <si>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</si>
  <si>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</si>
  <si>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</si>
  <si>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</si>
  <si>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</si>
  <si>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</si>
  <si>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</si>
  <si>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</si>
  <si>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</si>
  <si>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</si>
  <si>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</si>
  <si>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</si>
  <si>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</si>
  <si>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</si>
  <si>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</si>
  <si>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</si>
  <si>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</si>
  <si>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</si>
  <si>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</si>
  <si>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</si>
  <si>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</si>
  <si>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</si>
  <si>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</si>
  <si>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</si>
  <si>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</si>
  <si>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</si>
  <si>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</si>
  <si>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</si>
  <si>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</si>
  <si>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</si>
  <si>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</si>
  <si>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</si>
  <si>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</si>
  <si>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</si>
  <si>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</si>
  <si>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</si>
  <si>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</si>
  <si>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</si>
  <si>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</si>
  <si>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</si>
  <si>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</si>
  <si>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</si>
  <si>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</si>
  <si>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</si>
  <si>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</si>
  <si>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</si>
  <si>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</si>
  <si>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</si>
  <si>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</si>
  <si>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</si>
  <si>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</si>
  <si>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</si>
  <si>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</si>
  <si>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</si>
  <si>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</si>
  <si>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</si>
  <si>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</si>
  <si>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</si>
  <si>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</si>
  <si>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</si>
  <si>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</si>
  <si>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</si>
  <si>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</si>
  <si>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</si>
  <si>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</si>
  <si>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</si>
  <si>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</si>
  <si>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</si>
  <si>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</si>
  <si>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</si>
  <si>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</si>
  <si>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</si>
  <si>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</si>
  <si>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</si>
  <si>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</si>
  <si>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</si>
  <si>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</si>
  <si>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</si>
  <si>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</si>
  <si>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</si>
  <si>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</si>
  <si>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</si>
  <si>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</si>
  <si>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</si>
  <si>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</si>
  <si>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</si>
  <si>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</si>
  <si>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</si>
  <si>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</si>
  <si>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</si>
  <si>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</si>
  <si>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</si>
  <si>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</si>
  <si>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</si>
  <si>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</si>
  <si>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</si>
  <si>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</si>
  <si>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</si>
  <si>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</si>
  <si>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</si>
  <si>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</si>
  <si>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</si>
  <si>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</si>
  <si>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</si>
  <si>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</si>
  <si>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</si>
  <si>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</si>
  <si>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</si>
  <si>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</si>
  <si>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</si>
  <si>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</si>
  <si>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</si>
  <si>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</si>
  <si>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</si>
  <si>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</si>
  <si>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</si>
  <si>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</si>
  <si>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</si>
  <si>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</si>
  <si>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</si>
  <si>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</si>
  <si>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</si>
  <si>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</si>
  <si>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</si>
  <si>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</si>
  <si>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</si>
  <si>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</si>
  <si>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</si>
  <si>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</si>
  <si>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</si>
  <si>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</si>
  <si>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</si>
  <si>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</si>
  <si>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</si>
  <si>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</si>
  <si>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</si>
  <si>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</si>
  <si>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</si>
  <si>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</si>
  <si>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</si>
  <si>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</si>
  <si>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</si>
  <si>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</si>
  <si>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</si>
  <si>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</si>
  <si>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</si>
  <si>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</si>
  <si>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</si>
  <si>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</si>
  <si>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</si>
  <si>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</si>
  <si>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</si>
  <si>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</si>
  <si>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</si>
  <si>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</si>
  <si>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</si>
  <si>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</si>
  <si>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</si>
  <si>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</si>
  <si>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</si>
  <si>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</si>
  <si>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</si>
  <si>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</si>
  <si>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</si>
  <si>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</si>
  <si>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</si>
  <si>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</si>
  <si>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</si>
  <si>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</si>
  <si>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</si>
  <si>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</si>
  <si>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</si>
  <si>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</si>
  <si>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</si>
  <si>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</si>
  <si>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</si>
  <si>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</si>
  <si>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</si>
  <si>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</si>
  <si>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</si>
  <si>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</si>
  <si>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</si>
  <si>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</si>
  <si>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</si>
  <si>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</si>
  <si>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</si>
  <si>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</si>
  <si>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</si>
  <si>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</si>
  <si>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</si>
  <si>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</si>
  <si>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</si>
  <si>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</si>
  <si>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</si>
  <si>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</si>
  <si>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</si>
  <si>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</si>
  <si>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</si>
  <si>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</si>
  <si>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</si>
  <si>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</si>
  <si>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</si>
  <si>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</si>
  <si>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</si>
  <si>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</si>
  <si>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</si>
  <si>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</si>
  <si>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</si>
  <si>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</si>
  <si>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</si>
  <si>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</si>
  <si>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</si>
  <si>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</si>
  <si>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</si>
  <si>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</si>
  <si>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</si>
  <si>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</si>
  <si>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</si>
  <si>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</si>
  <si>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</si>
  <si>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</si>
  <si>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</si>
  <si>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</si>
  <si>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</si>
  <si>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</si>
  <si>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</si>
  <si>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</si>
  <si>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</si>
  <si>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</si>
  <si>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</si>
  <si>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</si>
  <si>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</si>
  <si>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</si>
  <si>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</si>
  <si>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</si>
  <si>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</si>
  <si>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</si>
  <si>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</si>
  <si>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</si>
  <si>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</si>
  <si>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</si>
  <si>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</si>
  <si>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</si>
  <si>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</si>
  <si>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</si>
  <si>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</si>
  <si>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</si>
  <si>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</si>
  <si>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</si>
  <si>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</si>
  <si>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</si>
  <si>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</si>
  <si>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</si>
  <si>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</si>
  <si>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</si>
  <si>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</si>
  <si>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</si>
  <si>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</si>
  <si>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</si>
  <si>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</si>
  <si>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</si>
  <si>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</si>
  <si>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</si>
  <si>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</si>
  <si>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</si>
  <si>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</si>
  <si>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</si>
  <si>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</si>
  <si>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</si>
  <si>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</si>
  <si>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</si>
  <si>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</si>
  <si>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</si>
  <si>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</si>
  <si>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</si>
  <si>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</si>
  <si>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</si>
  <si>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</si>
  <si>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</si>
  <si>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</si>
  <si>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</si>
  <si>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</si>
  <si>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</si>
  <si>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</si>
  <si>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</si>
  <si>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</si>
  <si>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</si>
  <si>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</si>
  <si>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</si>
  <si>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</si>
  <si>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</si>
  <si>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</si>
  <si>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</si>
  <si>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</si>
  <si>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</si>
  <si>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</si>
  <si>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</si>
  <si>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</si>
  <si>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</si>
  <si>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</si>
  <si>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</si>
  <si>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</si>
  <si>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</si>
  <si>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</si>
  <si>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</si>
  <si>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</si>
  <si>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</si>
  <si>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</si>
  <si>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</si>
  <si>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</si>
  <si>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</si>
  <si>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</si>
  <si>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</si>
  <si>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</si>
  <si>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</si>
  <si>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</si>
  <si>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</si>
  <si>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</si>
  <si>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</si>
  <si>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</si>
  <si>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</si>
  <si>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</si>
  <si>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</si>
  <si>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</si>
  <si>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</si>
  <si>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</si>
  <si>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</si>
  <si>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</si>
  <si>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</si>
  <si>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</si>
  <si>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</si>
  <si>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</si>
  <si>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</si>
  <si>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</si>
  <si>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</si>
  <si>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</si>
  <si>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</si>
  <si>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</si>
  <si>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</si>
  <si>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</si>
  <si>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</si>
  <si>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</si>
  <si>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</si>
  <si>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</si>
  <si>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</si>
  <si>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</si>
  <si>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</si>
  <si>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</si>
  <si>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</si>
  <si>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</si>
  <si>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</si>
  <si>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</si>
  <si>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</si>
  <si>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</si>
  <si>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</si>
  <si>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</si>
  <si>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</si>
  <si>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</si>
  <si>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</si>
  <si>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</si>
  <si>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</si>
  <si>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</si>
  <si>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</si>
  <si>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</si>
  <si>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</si>
  <si>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</si>
  <si>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</si>
  <si>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</si>
  <si>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</si>
  <si>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</si>
  <si>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</si>
  <si>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</si>
  <si>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</si>
  <si>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</si>
  <si>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</si>
  <si>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</si>
  <si>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</si>
  <si>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</si>
  <si>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</si>
  <si>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</si>
  <si>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</si>
  <si>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</si>
  <si>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</si>
  <si>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</si>
  <si>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</si>
  <si>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</si>
  <si>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</si>
  <si>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</si>
  <si>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</si>
  <si>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</si>
  <si>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</si>
  <si>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</si>
  <si>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</si>
  <si>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</si>
  <si>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</si>
  <si>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</si>
  <si>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</si>
  <si>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</si>
  <si>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</si>
  <si>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</si>
  <si>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</si>
  <si>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</si>
  <si>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</si>
  <si>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</si>
  <si>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</si>
  <si>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</si>
  <si>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</si>
  <si>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</si>
  <si>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</si>
  <si>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</si>
  <si>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</si>
  <si>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</si>
  <si>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</si>
  <si>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</si>
  <si>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</si>
  <si>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</si>
  <si>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</si>
  <si>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</si>
  <si>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</si>
  <si>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</si>
  <si>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</si>
  <si>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</si>
  <si>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</si>
  <si>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</si>
  <si>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</si>
  <si>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</si>
  <si>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</si>
  <si>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</si>
  <si>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</si>
  <si>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</si>
  <si>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</si>
  <si>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</si>
  <si>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</si>
  <si>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</si>
  <si>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</si>
  <si>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</si>
  <si>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</si>
  <si>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</si>
  <si>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</si>
  <si>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</si>
  <si>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</si>
  <si>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</si>
  <si>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</si>
  <si>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</si>
  <si>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</si>
  <si>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</si>
  <si>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</si>
  <si>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</si>
  <si>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</si>
  <si>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</si>
  <si>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</si>
  <si>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</si>
  <si>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</si>
  <si>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</si>
  <si>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</si>
  <si>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</si>
  <si>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</si>
  <si>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</si>
  <si>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</si>
  <si>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</si>
  <si>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</si>
  <si>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</si>
  <si>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</si>
  <si>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</si>
  <si>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</si>
  <si>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</si>
  <si>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</si>
  <si>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</si>
  <si>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</si>
  <si>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</si>
  <si>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</si>
  <si>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</si>
  <si>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</si>
  <si>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</si>
  <si>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</si>
  <si>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</si>
  <si>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</si>
  <si>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</si>
  <si>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</si>
  <si>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</si>
  <si>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</si>
  <si>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</si>
  <si>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</si>
  <si>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</si>
  <si>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</si>
  <si>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</si>
  <si>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</si>
  <si>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</si>
  <si>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</si>
  <si>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</si>
  <si>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</si>
  <si>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</si>
  <si>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</si>
  <si>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</si>
  <si>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</si>
  <si>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</si>
  <si>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</si>
  <si>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</si>
  <si>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</si>
  <si>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</si>
  <si>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</si>
  <si>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</si>
  <si>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</si>
  <si>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</si>
  <si>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</si>
  <si>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</si>
  <si>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</si>
  <si>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</si>
  <si>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</si>
  <si>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</si>
  <si>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</si>
  <si>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</si>
  <si>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</si>
  <si>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</si>
  <si>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</si>
  <si>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</si>
  <si>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</si>
  <si>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</si>
  <si>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</si>
  <si>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</si>
  <si>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</si>
  <si>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</si>
  <si>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</si>
  <si>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</si>
  <si>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</si>
  <si>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</si>
  <si>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</si>
  <si>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</si>
  <si>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</si>
  <si>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</si>
  <si>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</si>
  <si>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</si>
  <si>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</si>
  <si>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</si>
  <si>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</si>
  <si>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</si>
  <si>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</si>
  <si>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</si>
  <si>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</si>
  <si>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</si>
  <si>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</si>
  <si>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</si>
  <si>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</si>
  <si>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</si>
  <si>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</si>
  <si>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</si>
  <si>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</si>
  <si>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</si>
  <si>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</si>
  <si>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</si>
  <si>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</si>
  <si>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</si>
  <si>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</si>
  <si>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</si>
  <si>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</si>
  <si>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</si>
  <si>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</si>
  <si>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</si>
  <si>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</si>
  <si>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</si>
  <si>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</si>
  <si>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</si>
  <si>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</si>
  <si>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</si>
  <si>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</si>
  <si>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</si>
  <si>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</si>
  <si>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</si>
  <si>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</si>
  <si>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</si>
  <si>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</si>
  <si>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</si>
  <si>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</si>
  <si>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</si>
  <si>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</si>
  <si>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</si>
  <si>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</si>
  <si>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</si>
  <si>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</si>
  <si>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</si>
  <si>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</si>
  <si>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</si>
  <si>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</si>
  <si>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</si>
  <si>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</si>
  <si>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</si>
  <si>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</si>
  <si>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</si>
  <si>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</si>
  <si>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</si>
  <si>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</si>
  <si>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</si>
  <si>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</si>
  <si>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</si>
  <si>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</si>
  <si>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</si>
  <si>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</si>
  <si>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</si>
  <si>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</si>
  <si>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</si>
  <si>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</si>
  <si>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</si>
  <si>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</si>
  <si>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</si>
  <si>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</si>
  <si>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</si>
  <si>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</si>
  <si>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</si>
  <si>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</si>
  <si>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</si>
  <si>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</si>
  <si>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</si>
  <si>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</si>
  <si>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</si>
  <si>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</si>
  <si>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</si>
  <si>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</si>
  <si>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</si>
  <si>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</si>
  <si>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</si>
  <si>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</si>
  <si>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</si>
  <si>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</si>
  <si>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</si>
  <si>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</si>
  <si>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</si>
  <si>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</si>
  <si>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</si>
  <si>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</si>
  <si>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</si>
  <si>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</si>
  <si>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</si>
  <si>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</si>
  <si>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</si>
  <si>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</si>
  <si>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</si>
  <si>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</si>
  <si>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</si>
  <si>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</si>
  <si>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</si>
  <si>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</si>
  <si>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</si>
  <si>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</si>
  <si>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</si>
  <si>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</si>
  <si>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</si>
  <si>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</si>
  <si>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</si>
  <si>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</si>
  <si>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</si>
  <si>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</si>
  <si>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</si>
  <si>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</si>
  <si>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</si>
  <si>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</si>
  <si>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</si>
  <si>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</si>
  <si>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</si>
  <si>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</si>
  <si>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</si>
  <si>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</si>
  <si>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</si>
  <si>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</si>
  <si>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</si>
  <si>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</si>
  <si>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</si>
  <si>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</si>
  <si>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</si>
  <si>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</si>
  <si>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</si>
  <si>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</si>
  <si>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</si>
  <si>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</si>
  <si>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</si>
  <si>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</si>
  <si>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</si>
  <si>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</si>
  <si>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</si>
  <si>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</si>
  <si>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</si>
  <si>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</si>
  <si>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</si>
  <si>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</si>
  <si>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</si>
  <si>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</si>
  <si>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</si>
  <si>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</si>
  <si>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</si>
  <si>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</si>
  <si>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</si>
  <si>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</si>
  <si>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</si>
  <si>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</si>
  <si>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</si>
  <si>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</si>
  <si>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</si>
  <si>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</si>
  <si>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</si>
  <si>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</si>
  <si>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</si>
  <si>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</si>
  <si>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</si>
  <si>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</si>
  <si>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</si>
  <si>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</si>
  <si>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</si>
  <si>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</si>
  <si>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</si>
  <si>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</si>
  <si>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</si>
  <si>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</si>
  <si>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</si>
  <si>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</si>
  <si>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</si>
  <si>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</si>
  <si>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</si>
  <si>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</si>
  <si>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</si>
  <si>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</si>
  <si>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</si>
  <si>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</si>
  <si>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</si>
  <si>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</si>
  <si>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</si>
  <si>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</si>
  <si>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</si>
  <si>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</si>
  <si>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</si>
  <si>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</si>
  <si>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</si>
  <si>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</si>
  <si>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</si>
  <si>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</si>
  <si>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</si>
  <si>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</si>
  <si>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</si>
  <si>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</si>
  <si>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</si>
  <si>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</si>
  <si>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</si>
  <si>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</si>
  <si>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</si>
  <si>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</si>
  <si>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</si>
  <si>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</si>
  <si>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</si>
  <si>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</si>
  <si>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</si>
  <si>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</si>
  <si>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</si>
  <si>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</si>
  <si>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</si>
  <si>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</si>
  <si>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</si>
  <si>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</si>
  <si>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</si>
  <si>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</si>
  <si>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</si>
  <si>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</si>
  <si>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</si>
  <si>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</si>
  <si>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</si>
  <si>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</si>
  <si>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</si>
  <si>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</si>
  <si>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</si>
  <si>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</si>
  <si>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</si>
  <si>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</si>
  <si>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</si>
  <si>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</si>
  <si>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</si>
  <si>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</si>
  <si>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</si>
  <si>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</si>
  <si>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</si>
  <si>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</si>
  <si>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</si>
  <si>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</si>
  <si>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</si>
  <si>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</si>
  <si>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</si>
  <si>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</si>
  <si>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</si>
  <si>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</si>
  <si>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</si>
  <si>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</si>
  <si>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</si>
  <si>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</si>
  <si>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</si>
  <si>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</si>
  <si>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</si>
  <si>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</si>
  <si>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</si>
  <si>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</si>
  <si>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</si>
  <si>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</si>
  <si>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</si>
  <si>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</si>
  <si>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</si>
  <si>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</si>
  <si>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</si>
  <si>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</si>
  <si>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</si>
  <si>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</si>
  <si>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</si>
  <si>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</si>
  <si>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</si>
  <si>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</si>
  <si>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</si>
  <si>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</si>
  <si>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</si>
  <si>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</si>
  <si>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</si>
  <si>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</si>
  <si>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</si>
  <si>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</si>
  <si>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</si>
  <si>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</si>
  <si>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</si>
  <si>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</si>
  <si>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</si>
  <si>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</si>
  <si>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</si>
  <si>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</si>
  <si>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</si>
  <si>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</si>
  <si>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</si>
  <si>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</si>
  <si>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</si>
  <si>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</si>
  <si>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</si>
  <si>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</si>
  <si>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</si>
  <si>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</si>
  <si>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</si>
  <si>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</si>
  <si>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</si>
  <si>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</si>
  <si>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</si>
  <si>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</si>
  <si>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</si>
  <si>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</si>
  <si>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</si>
  <si>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</si>
  <si>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</si>
  <si>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</si>
  <si>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</si>
  <si>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</si>
  <si>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</si>
  <si>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</si>
  <si>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</si>
  <si>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</si>
  <si>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</si>
  <si>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</si>
  <si>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</si>
  <si>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</si>
  <si>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</si>
  <si>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</si>
  <si>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</si>
  <si>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</si>
  <si>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</si>
  <si>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</si>
  <si>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</si>
  <si>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</si>
  <si>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</si>
  <si>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</si>
  <si>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</si>
  <si>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</si>
  <si>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</si>
  <si>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</si>
  <si>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</si>
  <si>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</si>
  <si>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</si>
  <si>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</si>
  <si>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</si>
  <si>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</si>
  <si>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</si>
  <si>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</si>
  <si>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</si>
  <si>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</si>
  <si>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</si>
  <si>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</si>
  <si>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</si>
  <si>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</si>
  <si>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</si>
  <si>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</si>
  <si>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</si>
  <si>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</si>
  <si>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</si>
  <si>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</si>
  <si>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</si>
  <si>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</si>
  <si>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</si>
  <si>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</si>
  <si>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</si>
  <si>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</si>
  <si>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</si>
  <si>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</si>
  <si>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</si>
  <si>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</si>
  <si>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</si>
  <si>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</si>
  <si>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</si>
  <si>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</si>
  <si>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</si>
  <si>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</si>
  <si>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</si>
  <si>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</si>
  <si>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</si>
  <si>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</si>
  <si>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</si>
  <si>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</si>
  <si>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</si>
  <si>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</si>
  <si>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</si>
  <si>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</si>
  <si>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</si>
  <si>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</si>
  <si>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</si>
  <si>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</si>
  <si>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</si>
  <si>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</si>
  <si>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</si>
  <si>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</si>
  <si>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</si>
  <si>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</si>
  <si>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</si>
  <si>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</si>
  <si>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</si>
  <si>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</si>
  <si>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</si>
  <si>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</si>
  <si>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</si>
  <si>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</si>
  <si>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</si>
  <si>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</si>
  <si>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</si>
  <si>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</si>
  <si>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</si>
  <si>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</si>
  <si>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</si>
  <si>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</si>
  <si>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</si>
  <si>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</si>
  <si>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</si>
  <si>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</si>
  <si>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</si>
  <si>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</si>
  <si>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</si>
  <si>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</si>
  <si>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</si>
  <si>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</si>
  <si>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</si>
  <si>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</si>
  <si>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</si>
  <si>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</si>
  <si>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</si>
  <si>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</si>
  <si>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</si>
  <si>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</si>
  <si>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</si>
  <si>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</si>
  <si>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</si>
  <si>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</si>
  <si>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</si>
  <si>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</si>
  <si>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</si>
  <si>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</si>
  <si>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</si>
  <si>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</si>
  <si>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</si>
  <si>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</si>
  <si>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</si>
  <si>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</si>
  <si>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</si>
  <si>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</si>
  <si>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</si>
  <si>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</si>
  <si>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</si>
  <si>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</si>
  <si>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</si>
  <si>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</si>
  <si>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</si>
  <si>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</si>
  <si>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</si>
  <si>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</si>
  <si>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</si>
  <si>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</si>
  <si>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</si>
  <si>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</si>
  <si>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</si>
  <si>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</si>
  <si>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</si>
  <si>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</si>
  <si>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</si>
  <si>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</si>
  <si>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</si>
  <si>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</si>
  <si>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</si>
  <si>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</si>
  <si>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</si>
  <si>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</si>
  <si>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</si>
  <si>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</si>
  <si>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</si>
  <si>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</si>
  <si>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</si>
  <si>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</si>
  <si>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</si>
  <si>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</si>
  <si>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</si>
  <si>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</si>
  <si>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</si>
  <si>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</si>
  <si>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</si>
  <si>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</si>
  <si>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</si>
  <si>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</si>
  <si>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</si>
  <si>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</si>
  <si>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</si>
  <si>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</si>
  <si>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</si>
  <si>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</si>
  <si>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</si>
  <si>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</si>
  <si>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</si>
  <si>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</si>
  <si>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</si>
  <si>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</si>
  <si>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</si>
  <si>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</si>
  <si>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</si>
  <si>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</si>
  <si>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</si>
  <si>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</si>
  <si>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</si>
  <si>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</si>
  <si>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</si>
  <si>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</si>
  <si>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</si>
  <si>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</si>
  <si>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</si>
  <si>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</si>
  <si>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</si>
  <si>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</si>
  <si>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</si>
  <si>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</si>
  <si>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</si>
  <si>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</si>
  <si>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</si>
  <si>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</si>
  <si>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</si>
  <si>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</si>
  <si>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</si>
  <si>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</si>
  <si>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</si>
  <si>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</si>
  <si>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</si>
  <si>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</si>
  <si>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</si>
  <si>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</si>
  <si>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</si>
  <si>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</si>
  <si>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</si>
  <si>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</si>
  <si>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</si>
  <si>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</si>
  <si>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</si>
  <si>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</si>
  <si>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</si>
  <si>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</si>
  <si>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</si>
  <si>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</si>
  <si>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</si>
  <si>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</si>
  <si>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</si>
  <si>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</si>
  <si>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</si>
  <si>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</si>
  <si>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</si>
  <si>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</si>
  <si>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</si>
  <si>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</si>
  <si>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</si>
  <si>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</si>
  <si>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</si>
  <si>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</si>
  <si>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</si>
  <si>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</si>
  <si>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</si>
  <si>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</si>
  <si>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</si>
  <si>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</si>
  <si>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</si>
  <si>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</si>
  <si>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</si>
  <si>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</si>
  <si>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</si>
  <si>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</si>
  <si>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</si>
  <si>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</si>
  <si>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</si>
  <si>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</si>
  <si>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</si>
  <si>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</si>
  <si>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</si>
  <si>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</si>
  <si>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</si>
  <si>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</si>
  <si>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</si>
  <si>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</si>
  <si>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</si>
  <si>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</si>
  <si>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</si>
  <si>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</si>
  <si>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</si>
  <si>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</si>
  <si>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</si>
  <si>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</si>
  <si>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</si>
  <si>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</si>
  <si>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</si>
  <si>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</si>
  <si>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</si>
  <si>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</si>
  <si>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</si>
  <si>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</si>
  <si>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</si>
  <si>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</si>
  <si>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</si>
  <si>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</si>
  <si>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</si>
  <si>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</si>
  <si>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</si>
  <si>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</si>
  <si>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</si>
  <si>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</si>
  <si>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</si>
  <si>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</si>
  <si>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</si>
  <si>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</si>
  <si>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</si>
  <si>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</si>
  <si>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</si>
  <si>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</si>
  <si>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</si>
  <si>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</si>
  <si>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</si>
  <si>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</si>
  <si>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</si>
  <si>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</si>
  <si>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</si>
  <si>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</si>
  <si>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</si>
  <si>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</si>
  <si>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</si>
  <si>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</si>
  <si>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</si>
  <si>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</si>
  <si>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</si>
  <si>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</si>
  <si>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</si>
  <si>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</si>
  <si>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</si>
  <si>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</si>
  <si>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</si>
  <si>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</si>
  <si>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</si>
  <si>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</si>
  <si>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</si>
  <si>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</si>
  <si>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</si>
  <si>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</si>
  <si>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</si>
  <si>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</si>
  <si>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</si>
  <si>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</si>
  <si>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</si>
  <si>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</si>
  <si>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</si>
  <si>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</si>
  <si>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</si>
  <si>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</si>
  <si>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</si>
  <si>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</si>
  <si>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</si>
  <si>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</si>
  <si>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</si>
  <si>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</si>
  <si>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</si>
  <si>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</si>
  <si>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</si>
  <si>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</si>
  <si>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</si>
  <si>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</si>
  <si>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</si>
  <si>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</si>
  <si>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</si>
  <si>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</si>
  <si>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</si>
  <si>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</si>
  <si>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</si>
  <si>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</si>
  <si>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</si>
  <si>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</si>
  <si>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</si>
  <si>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</si>
  <si>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</si>
  <si>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</si>
  <si>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</si>
  <si>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</si>
  <si>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</si>
  <si>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</si>
  <si>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</si>
  <si>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</si>
  <si>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</si>
  <si>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</si>
  <si>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</si>
  <si>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</si>
  <si>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</si>
  <si>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</si>
  <si>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</si>
  <si>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</si>
  <si>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</si>
  <si>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</si>
  <si>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</si>
  <si>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</si>
  <si>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</si>
  <si>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</si>
  <si>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</si>
  <si>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</si>
  <si>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</si>
  <si>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</si>
  <si>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</si>
  <si>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</si>
  <si>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</si>
  <si>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</si>
  <si>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</si>
  <si>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</si>
  <si>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</si>
  <si>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</si>
  <si>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</si>
  <si>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</si>
  <si>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</si>
  <si>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</si>
  <si>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</si>
  <si>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</si>
  <si>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</si>
  <si>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</si>
  <si>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</si>
  <si>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</si>
  <si>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</si>
  <si>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</si>
  <si>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</si>
  <si>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</si>
  <si>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</si>
  <si>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</si>
  <si>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</si>
  <si>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</si>
  <si>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</si>
  <si>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</si>
  <si>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</si>
  <si>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</si>
  <si>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</si>
  <si>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</si>
  <si>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</si>
  <si>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</si>
  <si>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</si>
  <si>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</si>
  <si>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</si>
  <si>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</si>
  <si>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</si>
  <si>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</si>
  <si>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</si>
  <si>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</si>
  <si>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</si>
  <si>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</si>
  <si>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</si>
  <si>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</si>
  <si>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</si>
  <si>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</si>
  <si>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</si>
  <si>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</si>
  <si>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</si>
  <si>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</si>
  <si>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</si>
  <si>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</si>
  <si>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</si>
  <si>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</si>
  <si>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</si>
  <si>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</si>
  <si>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</si>
  <si>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</si>
  <si>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</si>
  <si>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</si>
  <si>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</si>
  <si>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</si>
  <si>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</si>
  <si>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</si>
  <si>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</si>
  <si>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</si>
  <si>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</si>
  <si>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</si>
  <si>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</si>
  <si>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</si>
  <si>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</si>
  <si>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</si>
  <si>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</si>
  <si>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</si>
  <si>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</si>
  <si>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</si>
  <si>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</si>
  <si>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</si>
  <si>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</si>
  <si>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</si>
  <si>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</si>
  <si>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</si>
  <si>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</si>
  <si>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</si>
  <si>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</si>
  <si>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</si>
  <si>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</si>
  <si>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</si>
  <si>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</si>
  <si>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</si>
  <si>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</si>
  <si>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</si>
  <si>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</si>
  <si>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</si>
  <si>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</si>
  <si>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</si>
  <si>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</si>
  <si>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</si>
  <si>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</si>
  <si>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</si>
  <si>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</si>
  <si>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</si>
  <si>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</si>
  <si>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</si>
  <si>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</si>
  <si>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</si>
  <si>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</si>
  <si>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</si>
  <si>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</si>
  <si>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</si>
  <si>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</si>
  <si>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</si>
  <si>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</si>
  <si>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</si>
  <si>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</si>
  <si>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</si>
  <si>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</si>
  <si>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</si>
  <si>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</si>
  <si>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</si>
  <si>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</si>
  <si>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</si>
  <si>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</si>
  <si>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</si>
  <si>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</si>
  <si>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</si>
  <si>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</si>
  <si>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</si>
  <si>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</si>
  <si>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</si>
  <si>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</si>
  <si>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</si>
  <si>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</si>
  <si>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</si>
  <si>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</si>
  <si>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</si>
  <si>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</si>
  <si>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</si>
  <si>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</si>
  <si>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</si>
  <si>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</si>
  <si>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</si>
  <si>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</si>
  <si>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</si>
  <si>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</si>
  <si>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</si>
  <si>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</si>
  <si>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</si>
  <si>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</si>
  <si>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</si>
  <si>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</si>
  <si>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</si>
  <si>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</si>
  <si>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</si>
  <si>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</si>
  <si>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</si>
  <si>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</si>
  <si>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</si>
  <si>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</si>
  <si>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</si>
  <si>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</si>
  <si>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</si>
  <si>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</si>
  <si>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</si>
  <si>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</si>
  <si>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</si>
  <si>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</si>
  <si>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</si>
  <si>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</si>
  <si>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</si>
  <si>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</si>
  <si>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</si>
  <si>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</si>
  <si>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</si>
  <si>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</si>
  <si>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</si>
  <si>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</si>
  <si>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</si>
  <si>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</si>
  <si>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</si>
  <si>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</si>
  <si>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</si>
  <si>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</si>
  <si>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</si>
  <si>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</si>
  <si>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</si>
  <si>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</si>
  <si>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</si>
  <si>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</si>
  <si>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</si>
  <si>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</si>
  <si>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</si>
  <si>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</si>
  <si>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</si>
  <si>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</si>
  <si>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</si>
  <si>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</si>
  <si>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</si>
  <si>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</si>
  <si>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</si>
  <si>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</si>
  <si>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</si>
  <si>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</si>
  <si>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</si>
  <si>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</si>
  <si>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</si>
  <si>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</si>
  <si>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</si>
  <si>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</si>
  <si>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</si>
  <si>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</si>
  <si>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</si>
  <si>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</si>
  <si>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</si>
  <si>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</si>
  <si>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</si>
  <si>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</si>
  <si>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</si>
  <si>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</si>
  <si>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</si>
  <si>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</si>
  <si>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</si>
  <si>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</si>
  <si>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</si>
  <si>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</si>
  <si>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</si>
  <si>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</si>
  <si>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</si>
  <si>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</si>
  <si>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</si>
  <si>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</si>
  <si>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</si>
  <si>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</si>
  <si>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</si>
  <si>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</si>
  <si>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</si>
  <si>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</si>
  <si>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</si>
  <si>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</si>
  <si>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</si>
  <si>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</si>
  <si>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</si>
  <si>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</si>
  <si>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</si>
  <si>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</si>
  <si>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</si>
  <si>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</si>
  <si>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</si>
  <si>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</si>
  <si>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</si>
  <si>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</si>
  <si>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</si>
  <si>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</si>
  <si>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</si>
  <si>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</si>
  <si>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</si>
  <si>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</si>
  <si>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</si>
  <si>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</si>
  <si>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</si>
  <si>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</si>
  <si>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</si>
  <si>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</si>
  <si>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</si>
  <si>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</si>
  <si>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</si>
  <si>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</si>
  <si>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</si>
  <si>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</si>
  <si>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</si>
  <si>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</si>
  <si>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</si>
  <si>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</si>
  <si>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</si>
  <si>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</si>
  <si>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</si>
  <si>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</si>
  <si>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</si>
  <si>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</si>
  <si>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</si>
  <si>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</si>
  <si>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</si>
  <si>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</si>
  <si>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</si>
  <si>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</si>
  <si>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</si>
  <si>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</si>
  <si>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</si>
  <si>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</si>
  <si>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</si>
  <si>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</si>
  <si>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</si>
  <si>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</si>
  <si>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</si>
  <si>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</si>
  <si>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</si>
  <si>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</si>
  <si>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</si>
  <si>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</si>
  <si>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</si>
  <si>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</si>
  <si>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</si>
  <si>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</si>
  <si>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</si>
  <si>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</si>
  <si>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</si>
  <si>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</si>
  <si>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</si>
  <si>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</si>
  <si>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</si>
  <si>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</si>
  <si>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</si>
  <si>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</si>
  <si>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</si>
  <si>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</si>
  <si>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</si>
  <si>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</si>
  <si>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</si>
  <si>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</si>
  <si>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</si>
  <si>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</si>
  <si>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</si>
  <si>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</si>
  <si>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</si>
  <si>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</si>
  <si>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</si>
  <si>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</si>
  <si>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</si>
  <si>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</si>
  <si>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</si>
  <si>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</si>
  <si>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</si>
  <si>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</si>
  <si>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</si>
  <si>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</si>
  <si>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</si>
  <si>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</si>
  <si>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</si>
  <si>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</si>
  <si>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</si>
  <si>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</si>
  <si>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</si>
  <si>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</si>
  <si>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</si>
  <si>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</si>
  <si>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</si>
  <si>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</si>
  <si>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</si>
  <si>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</si>
  <si>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</si>
  <si>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</si>
  <si>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</si>
  <si>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</si>
  <si>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</si>
  <si>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</si>
  <si>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</si>
  <si>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</si>
  <si>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</si>
  <si>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</si>
  <si>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</si>
  <si>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</si>
  <si>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</si>
  <si>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</si>
  <si>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</si>
  <si>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</si>
  <si>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</si>
  <si>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</si>
  <si>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</si>
  <si>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</si>
  <si>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</si>
  <si>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</si>
  <si>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</si>
  <si>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</si>
  <si>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</si>
  <si>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</si>
  <si>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</si>
  <si>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</si>
  <si>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</si>
  <si>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</si>
  <si>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</si>
  <si>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</si>
  <si>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</si>
  <si>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</si>
  <si>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</si>
  <si>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</si>
  <si>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</si>
  <si>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</si>
  <si>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</si>
  <si>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</si>
  <si>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</si>
  <si>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</si>
  <si>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</si>
  <si>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</si>
  <si>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</si>
  <si>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</si>
  <si>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</si>
  <si>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</si>
  <si>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</si>
  <si>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</si>
  <si>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</si>
  <si>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</si>
  <si>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</si>
  <si>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</si>
  <si>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</si>
  <si>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</si>
  <si>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</si>
  <si>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</si>
  <si>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</si>
  <si>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</si>
  <si>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</si>
  <si>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</si>
  <si>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</si>
  <si>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</si>
  <si>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</si>
  <si>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</si>
  <si>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</si>
  <si>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</si>
  <si>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</si>
  <si>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</si>
  <si>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</si>
  <si>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</si>
  <si>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</si>
  <si>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</si>
  <si>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</si>
  <si>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</si>
  <si>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</si>
  <si>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</si>
  <si>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</si>
  <si>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</si>
  <si>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</si>
  <si>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</si>
  <si>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</si>
  <si>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</si>
  <si>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</si>
  <si>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</si>
  <si>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</si>
  <si>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</si>
  <si>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</si>
  <si>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</si>
  <si>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</si>
  <si>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</si>
  <si>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</si>
  <si>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</si>
  <si>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</si>
  <si>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</si>
  <si>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</si>
  <si>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</si>
  <si>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</si>
  <si>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</si>
  <si>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</si>
  <si>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</si>
  <si>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</si>
  <si>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</si>
  <si>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</si>
  <si>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</si>
  <si>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</si>
  <si>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</si>
  <si>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</si>
  <si>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</si>
  <si>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</si>
  <si>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</si>
  <si>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</si>
  <si>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</si>
  <si>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</si>
  <si>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</si>
  <si>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</si>
  <si>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</si>
  <si>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</si>
  <si>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</si>
  <si>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</si>
  <si>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</si>
  <si>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</si>
  <si>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</si>
  <si>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</si>
  <si>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</si>
  <si>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</si>
  <si>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</si>
  <si>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</si>
  <si>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</si>
  <si>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</si>
  <si>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</si>
  <si>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</si>
  <si>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</si>
  <si>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</si>
  <si>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</si>
  <si>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</si>
  <si>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</si>
  <si>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</si>
  <si>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</si>
  <si>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</si>
  <si>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</si>
  <si>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</si>
  <si>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</si>
  <si>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</si>
  <si>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</si>
  <si>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</si>
  <si>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</si>
  <si>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</si>
  <si>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</si>
  <si>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</si>
  <si>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</si>
  <si>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</si>
  <si>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</si>
  <si>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</si>
  <si>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</si>
  <si>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</si>
  <si>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</si>
  <si>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</si>
  <si>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</si>
  <si>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</si>
  <si>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</si>
  <si>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</si>
  <si>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</si>
  <si>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</si>
  <si>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</si>
  <si>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</si>
  <si>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</si>
  <si>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</si>
  <si>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</si>
  <si>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</si>
  <si>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</si>
  <si>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</si>
  <si>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</si>
  <si>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</si>
  <si>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</si>
  <si>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</si>
  <si>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</si>
  <si>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</si>
  <si>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</si>
  <si>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</si>
  <si>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</si>
  <si>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</si>
  <si>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</si>
  <si>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</si>
  <si>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</si>
  <si>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</si>
  <si>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</si>
  <si>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</si>
  <si>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</si>
  <si>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</si>
  <si>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</si>
  <si>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</si>
  <si>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</si>
  <si>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</si>
  <si>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</si>
  <si>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</si>
  <si>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</si>
  <si>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</si>
  <si>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</si>
  <si>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</si>
  <si>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</si>
  <si>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</si>
  <si>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</si>
  <si>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</si>
  <si>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</si>
  <si>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</si>
  <si>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</si>
  <si>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</si>
  <si>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</si>
  <si>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</si>
  <si>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</si>
  <si>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</si>
  <si>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</si>
  <si>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</si>
  <si>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</si>
  <si>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</si>
  <si>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</si>
  <si>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</si>
  <si>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</si>
  <si>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</si>
  <si>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</si>
  <si>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</si>
  <si>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</si>
  <si>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</si>
  <si>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</si>
  <si>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</si>
  <si>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</si>
  <si>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</si>
  <si>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</si>
  <si>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</si>
  <si>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</si>
  <si>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</si>
  <si>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</si>
  <si>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</si>
  <si>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</si>
  <si>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</si>
  <si>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</si>
  <si>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</si>
  <si>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</si>
  <si>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</si>
  <si>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</si>
  <si>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</si>
  <si>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</si>
  <si>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</si>
  <si>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</si>
  <si>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</si>
  <si>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</si>
  <si>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</si>
  <si>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</si>
  <si>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</si>
  <si>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</si>
  <si>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</si>
  <si>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</si>
  <si>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</si>
  <si>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</si>
  <si>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</si>
  <si>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</si>
  <si>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</si>
  <si>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</si>
  <si>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</si>
  <si>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</si>
  <si>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</si>
  <si>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</si>
  <si>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</si>
  <si>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</si>
  <si>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</si>
  <si>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</si>
  <si>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</si>
  <si>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</si>
  <si>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</si>
  <si>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</si>
  <si>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</si>
  <si>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</si>
  <si>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</si>
  <si>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</si>
  <si>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</si>
  <si>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</si>
  <si>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</si>
  <si>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</si>
  <si>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</si>
  <si>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</si>
  <si>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</si>
  <si>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</si>
  <si>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</si>
  <si>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</si>
  <si>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</si>
  <si>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</si>
  <si>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</si>
  <si>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</si>
  <si>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</si>
  <si>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</si>
  <si>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</si>
  <si>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</si>
  <si>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</si>
  <si>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</si>
  <si>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</si>
  <si>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</si>
  <si>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</si>
  <si>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</si>
  <si>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</si>
  <si>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</si>
  <si>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</si>
  <si>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</si>
  <si>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</si>
  <si>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</si>
  <si>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</si>
  <si>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</si>
  <si>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</si>
  <si>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</si>
  <si>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</si>
  <si>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</si>
  <si>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</si>
  <si>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</si>
  <si>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</si>
  <si>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</si>
  <si>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</si>
  <si>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</si>
  <si>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</si>
  <si>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</si>
  <si>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</si>
  <si>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</si>
  <si>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</si>
  <si>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</si>
  <si>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</si>
  <si>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</si>
  <si>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</si>
  <si>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</si>
  <si>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</si>
  <si>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</si>
  <si>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</si>
  <si>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</si>
  <si>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</si>
  <si>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</si>
  <si>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</si>
  <si>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</si>
  <si>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</si>
  <si>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</si>
  <si>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</si>
  <si>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</si>
  <si>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</si>
  <si>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</si>
  <si>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</si>
  <si>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</si>
  <si>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</si>
  <si>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</si>
  <si>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</si>
  <si>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</si>
  <si>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</si>
  <si>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</si>
  <si>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</si>
  <si>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</si>
  <si>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</si>
  <si>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</si>
  <si>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</si>
  <si>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</si>
  <si>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</si>
  <si>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</si>
  <si>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</si>
  <si>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</si>
  <si>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</si>
  <si>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</si>
  <si>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</si>
  <si>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</si>
  <si>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</si>
  <si>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</si>
  <si>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</si>
  <si>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</si>
  <si>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</si>
  <si>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</si>
  <si>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</si>
  <si>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</si>
  <si>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</si>
  <si>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</si>
  <si>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</si>
  <si>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</si>
  <si>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</si>
  <si>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</si>
  <si>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</si>
  <si>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</si>
  <si>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</si>
  <si>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</si>
  <si>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</si>
  <si>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</si>
  <si>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</si>
  <si>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</si>
  <si>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</si>
  <si>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</si>
  <si>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</si>
  <si>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</si>
  <si>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</si>
  <si>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</si>
  <si>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</si>
  <si>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</si>
  <si>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</si>
  <si>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</si>
  <si>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</si>
  <si>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</si>
  <si>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</si>
  <si>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</si>
  <si>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</si>
  <si>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</si>
  <si>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</si>
  <si>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</si>
  <si>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</si>
  <si>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</si>
  <si>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</si>
  <si>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</si>
  <si>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</si>
  <si>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</si>
  <si>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</si>
  <si>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</si>
  <si>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</si>
  <si>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</si>
  <si>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</si>
  <si>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</si>
  <si>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</si>
  <si>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</si>
  <si>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</si>
  <si>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</si>
  <si>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</si>
  <si>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</si>
  <si>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</si>
  <si>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</si>
  <si>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</si>
  <si>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</si>
  <si>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</si>
  <si>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</si>
  <si>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</si>
  <si>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</si>
  <si>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</si>
  <si>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</si>
  <si>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</si>
  <si>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</si>
  <si>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</si>
  <si>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</si>
  <si>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</si>
  <si>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</si>
  <si>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</si>
  <si>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</si>
  <si>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</si>
  <si>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</si>
  <si>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</si>
  <si>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</si>
  <si>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</si>
  <si>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</si>
  <si>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</si>
  <si>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</si>
  <si>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</si>
  <si>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</si>
  <si>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</si>
  <si>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</si>
  <si>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</si>
  <si>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</si>
  <si>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</si>
  <si>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</si>
  <si>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</si>
  <si>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</si>
  <si>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</si>
  <si>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</si>
  <si>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</si>
  <si>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</si>
  <si>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</si>
  <si>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</si>
  <si>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</si>
  <si>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</si>
  <si>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</si>
  <si>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</si>
  <si>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</si>
  <si>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</si>
  <si>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</si>
  <si>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</si>
  <si>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</si>
  <si>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</si>
  <si>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</si>
  <si>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</si>
  <si>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</si>
  <si>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</si>
  <si>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</si>
  <si>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</si>
  <si>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</si>
  <si>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</si>
  <si>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</si>
  <si>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</si>
  <si>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</si>
  <si>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</si>
  <si>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</si>
  <si>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</si>
  <si>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</si>
  <si>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</si>
  <si>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</si>
  <si>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</si>
  <si>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</si>
  <si>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</si>
  <si>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</si>
  <si>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</si>
  <si>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</si>
  <si>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</si>
  <si>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</si>
  <si>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</si>
  <si>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</si>
  <si>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</si>
  <si>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</si>
  <si>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</si>
  <si>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</si>
  <si>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</si>
  <si>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</si>
  <si>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</si>
  <si>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</si>
  <si>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</si>
  <si>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</si>
  <si>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</si>
  <si>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</si>
  <si>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</si>
  <si>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</si>
  <si>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</si>
  <si>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</si>
  <si>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</si>
  <si>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</si>
  <si>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</si>
  <si>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</si>
  <si>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</si>
  <si>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</si>
  <si>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</si>
  <si>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</si>
  <si>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</si>
  <si>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</si>
  <si>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</si>
  <si>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</si>
  <si>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</si>
  <si>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</si>
  <si>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</si>
  <si>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</si>
  <si>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</si>
  <si>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</si>
  <si>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</si>
  <si>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</si>
  <si>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</si>
  <si>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</si>
  <si>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</si>
  <si>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</si>
  <si>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</si>
  <si>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</si>
  <si>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</si>
  <si>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</si>
  <si>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</si>
  <si>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</si>
  <si>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</si>
  <si>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</si>
  <si>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</si>
  <si>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</si>
  <si>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</si>
  <si>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</si>
  <si>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</si>
  <si>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</si>
  <si>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</si>
  <si>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</si>
  <si>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</si>
  <si>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</si>
  <si>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</si>
  <si>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</si>
  <si>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</si>
  <si>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</si>
  <si>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</si>
  <si>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</si>
  <si>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</si>
  <si>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</si>
  <si>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</si>
  <si>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</si>
  <si>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</si>
  <si>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</si>
  <si>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</si>
  <si>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</si>
  <si>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</si>
  <si>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</si>
  <si>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</si>
  <si>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</si>
  <si>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</si>
  <si>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</si>
  <si>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</si>
  <si>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</si>
  <si>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</si>
  <si>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</si>
  <si>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</si>
  <si>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</si>
  <si>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</si>
  <si>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</si>
  <si>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</si>
  <si>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</si>
  <si>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</si>
  <si>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</si>
  <si>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</si>
  <si>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</si>
  <si>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</si>
  <si>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</si>
  <si>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</si>
  <si>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</si>
  <si>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</si>
  <si>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</si>
  <si>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</si>
  <si>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</si>
  <si>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</si>
  <si>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</si>
  <si>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</si>
  <si>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</si>
  <si>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</si>
  <si>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</si>
  <si>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</si>
  <si>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</si>
  <si>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</si>
  <si>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</si>
  <si>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</si>
  <si>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</si>
  <si>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</si>
  <si>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</si>
  <si>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</si>
  <si>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</si>
  <si>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</si>
  <si>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</si>
  <si>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</si>
  <si>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</si>
  <si>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</si>
  <si>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</si>
  <si>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</si>
  <si>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</si>
  <si>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</si>
  <si>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</si>
  <si>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</si>
  <si>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</si>
  <si>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</si>
  <si>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</si>
  <si>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</si>
  <si>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</si>
  <si>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</si>
  <si>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</si>
  <si>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</si>
  <si>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</si>
  <si>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</si>
  <si>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</si>
  <si>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</si>
  <si>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</si>
  <si>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</si>
  <si>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</si>
  <si>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</si>
  <si>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</si>
  <si>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</si>
  <si>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</si>
  <si>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</si>
  <si>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</si>
  <si>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</si>
  <si>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</si>
  <si>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</si>
  <si>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</si>
  <si>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</si>
  <si>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</si>
  <si>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</si>
  <si>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</si>
  <si>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</si>
  <si>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</si>
  <si>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</si>
  <si>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</si>
  <si>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</si>
  <si>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</si>
  <si>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</si>
  <si>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</si>
  <si>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</si>
  <si>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</si>
  <si>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</si>
  <si>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</si>
  <si>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</si>
  <si>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</si>
  <si>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</si>
  <si>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</si>
  <si>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</si>
  <si>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</si>
  <si>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</si>
  <si>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</si>
  <si>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</si>
  <si>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</si>
  <si>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</si>
  <si>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</si>
  <si>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</si>
  <si>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</si>
  <si>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</si>
  <si>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</si>
  <si>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</si>
  <si>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</si>
  <si>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</si>
  <si>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</si>
  <si>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</si>
  <si>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</si>
  <si>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</si>
  <si>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</si>
  <si>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</si>
  <si>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</si>
  <si>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</si>
  <si>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</si>
  <si>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</si>
  <si>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</si>
  <si>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</si>
  <si>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</si>
  <si>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</si>
  <si>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</si>
  <si>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</si>
  <si>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</si>
  <si>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</si>
  <si>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</si>
  <si>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</si>
  <si>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</si>
  <si>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</si>
  <si>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</si>
  <si>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</si>
  <si>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</si>
  <si>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</si>
  <si>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</si>
  <si>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</si>
  <si>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</si>
  <si>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</si>
  <si>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</si>
  <si>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</si>
  <si>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</si>
  <si>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</si>
  <si>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</si>
  <si>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</si>
  <si>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</si>
  <si>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</si>
  <si>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</si>
  <si>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</si>
  <si>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</si>
  <si>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</si>
  <si>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</si>
  <si>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</si>
  <si>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</si>
  <si>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</si>
  <si>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</si>
  <si>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</si>
  <si>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</si>
  <si>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</si>
  <si>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</si>
  <si>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</si>
  <si>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</si>
  <si>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</si>
  <si>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</si>
  <si>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</si>
  <si>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</si>
  <si>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</si>
  <si>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</si>
  <si>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</si>
  <si>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</si>
  <si>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</si>
  <si>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</si>
  <si>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</si>
  <si>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</si>
  <si>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</si>
  <si>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</si>
  <si>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</si>
  <si>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</si>
  <si>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</si>
  <si>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</si>
  <si>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</si>
  <si>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</si>
  <si>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</si>
  <si>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</si>
  <si>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</si>
  <si>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</si>
  <si>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</si>
  <si>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</si>
  <si>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</si>
  <si>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</si>
  <si>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</si>
  <si>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</si>
  <si>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</si>
  <si>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</si>
  <si>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</si>
  <si>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</si>
  <si>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</si>
  <si>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</si>
  <si>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</si>
  <si>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</si>
  <si>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</si>
  <si>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</si>
  <si>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</si>
  <si>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</si>
  <si>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</si>
  <si>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</si>
  <si>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</si>
  <si>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</si>
  <si>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</si>
  <si>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</si>
  <si>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</si>
  <si>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</si>
  <si>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</si>
  <si>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</si>
  <si>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</si>
  <si>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</si>
  <si>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</si>
  <si>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</si>
  <si>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</si>
  <si>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</si>
  <si>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</si>
  <si>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</si>
  <si>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</si>
  <si>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</si>
  <si>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</si>
  <si>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</si>
  <si>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</si>
  <si>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</si>
  <si>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</si>
  <si>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</si>
  <si>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</si>
  <si>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</si>
  <si>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</si>
  <si>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</si>
  <si>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</si>
  <si>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</si>
  <si>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</si>
  <si>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</si>
  <si>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</si>
  <si>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</si>
  <si>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</si>
  <si>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</si>
  <si>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</si>
  <si>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</si>
  <si>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</si>
  <si>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</si>
  <si>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</si>
  <si>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</si>
  <si>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</si>
  <si>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</si>
  <si>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</si>
  <si>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</si>
  <si>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</si>
  <si>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</si>
  <si>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</si>
  <si>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</si>
  <si>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</si>
  <si>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</si>
  <si>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</si>
  <si>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</si>
  <si>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</si>
  <si>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</si>
  <si>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</si>
  <si>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</si>
  <si>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</si>
  <si>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</si>
  <si>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</si>
  <si>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</si>
  <si>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</si>
  <si>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</si>
  <si>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</si>
  <si>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</si>
  <si>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</si>
  <si>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</si>
  <si>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</si>
  <si>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</si>
  <si>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</si>
  <si>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</si>
  <si>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</si>
  <si>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</si>
  <si>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</si>
  <si>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</si>
  <si>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</si>
  <si>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</si>
  <si>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</si>
  <si>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</si>
  <si>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</si>
  <si>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</si>
  <si>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</si>
  <si>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</si>
  <si>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</si>
  <si>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</si>
  <si>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</si>
  <si>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</si>
  <si>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</si>
  <si>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</si>
  <si>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</si>
  <si>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</si>
  <si>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</si>
  <si>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</si>
  <si>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</si>
  <si>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</si>
  <si>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</si>
  <si>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</si>
  <si>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</si>
  <si>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</si>
  <si>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</si>
  <si>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</si>
  <si>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</si>
  <si>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</si>
  <si>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</si>
  <si>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</si>
  <si>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</si>
  <si>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</si>
  <si>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</si>
  <si>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</si>
  <si>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</si>
  <si>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</si>
  <si>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</si>
  <si>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</si>
  <si>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</si>
  <si>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</si>
  <si>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</si>
  <si>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</si>
  <si>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</si>
  <si>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</si>
  <si>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</si>
  <si>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</si>
  <si>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</si>
  <si>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</si>
  <si>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</si>
  <si>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</si>
  <si>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</si>
  <si>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</si>
  <si>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</si>
  <si>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</si>
  <si>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</si>
  <si>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</si>
  <si>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</si>
  <si>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</si>
  <si>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</si>
  <si>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</si>
  <si>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</si>
  <si>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</si>
  <si>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</si>
  <si>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</si>
  <si>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</si>
  <si>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</si>
  <si>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</si>
  <si>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</si>
  <si>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</si>
  <si>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</si>
  <si>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</si>
  <si>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</si>
  <si>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</si>
  <si>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</si>
  <si>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</si>
  <si>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</si>
  <si>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</si>
  <si>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</si>
  <si>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</si>
  <si>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</si>
  <si>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</si>
  <si>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</si>
  <si>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</si>
  <si>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</si>
  <si>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</si>
  <si>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</si>
  <si>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</si>
  <si>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</si>
  <si>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</si>
  <si>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</si>
  <si>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</si>
  <si>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</si>
  <si>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</si>
  <si>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</si>
  <si>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</si>
  <si>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</si>
  <si>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</si>
  <si>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</si>
  <si>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</si>
  <si>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</si>
  <si>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</si>
  <si>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</si>
  <si>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</si>
  <si>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</si>
  <si>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</si>
  <si>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</si>
  <si>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</si>
  <si>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</si>
  <si>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</si>
  <si>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</si>
  <si>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</si>
  <si>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</si>
  <si>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</si>
  <si>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</si>
  <si>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</si>
  <si>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</si>
  <si>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</si>
  <si>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</si>
  <si>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</si>
  <si>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</si>
  <si>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</si>
  <si>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</si>
  <si>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</si>
  <si>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</si>
  <si>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</si>
  <si>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</si>
  <si>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</si>
  <si>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</si>
  <si>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</si>
  <si>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</si>
  <si>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</si>
  <si>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</si>
  <si>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</si>
  <si>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</si>
  <si>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</si>
  <si>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</si>
  <si>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</si>
  <si>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</si>
  <si>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</si>
  <si>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</si>
  <si>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</si>
  <si>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</si>
  <si>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</si>
  <si>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</si>
  <si>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</si>
  <si>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</si>
  <si>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</si>
  <si>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</si>
  <si>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</si>
  <si>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</si>
  <si>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</si>
  <si>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</si>
  <si>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</si>
  <si>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</si>
  <si>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</si>
  <si>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</si>
  <si>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</si>
  <si>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</si>
  <si>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</si>
  <si>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</si>
  <si>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</si>
  <si>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</si>
  <si>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</si>
  <si>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</si>
  <si>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</si>
  <si>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</si>
  <si>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</si>
  <si>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</si>
  <si>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</si>
  <si>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</si>
  <si>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</si>
  <si>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</si>
  <si>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</si>
  <si>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</si>
  <si>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</si>
  <si>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</si>
  <si>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</si>
  <si>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</si>
  <si>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</si>
  <si>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</si>
  <si>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</si>
  <si>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</si>
  <si>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</si>
  <si>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</si>
  <si>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</si>
  <si>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</si>
  <si>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</si>
  <si>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</si>
  <si>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</si>
  <si>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</si>
  <si>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</si>
  <si>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</si>
  <si>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</si>
  <si>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</si>
  <si>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</si>
  <si>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</si>
  <si>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</si>
  <si>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</si>
  <si>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</si>
  <si>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</si>
  <si>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</si>
  <si>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</si>
  <si>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</si>
  <si>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</si>
  <si>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</si>
  <si>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</si>
  <si>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</si>
  <si>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</si>
  <si>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</si>
  <si>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</si>
  <si>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</si>
  <si>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</si>
  <si>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</si>
  <si>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</si>
  <si>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</si>
  <si>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</si>
  <si>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</si>
  <si>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</si>
  <si>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</si>
  <si>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</si>
  <si>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</si>
  <si>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</si>
  <si>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</si>
  <si>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</si>
  <si>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</si>
  <si>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</si>
  <si>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</si>
  <si>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</si>
  <si>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</si>
  <si>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</si>
  <si>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</si>
  <si>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</si>
  <si>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</si>
  <si>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</si>
  <si>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</si>
  <si>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</si>
  <si>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</si>
  <si>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</si>
  <si>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</si>
  <si>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</si>
  <si>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</si>
  <si>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</si>
  <si>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</si>
  <si>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</si>
  <si>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</si>
  <si>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</si>
  <si>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</si>
  <si>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</si>
  <si>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</si>
  <si>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</si>
  <si>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</si>
  <si>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</si>
  <si>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</si>
  <si>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</si>
  <si>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</si>
  <si>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</si>
  <si>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</si>
  <si>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</si>
  <si>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</si>
  <si>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</si>
  <si>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</si>
  <si>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</si>
  <si>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</si>
  <si>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</si>
  <si>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</si>
  <si>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</si>
  <si>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</si>
  <si>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</si>
  <si>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</si>
  <si>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</si>
  <si>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</si>
  <si>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</si>
  <si>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</si>
  <si>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</si>
  <si>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</si>
  <si>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</si>
  <si>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</si>
  <si>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</si>
  <si>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</si>
  <si>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</si>
  <si>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</si>
  <si>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</si>
  <si>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</si>
  <si>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</si>
  <si>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</si>
  <si>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</si>
  <si>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</si>
  <si>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</si>
  <si>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</si>
  <si>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</si>
  <si>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</si>
  <si>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</si>
  <si>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</si>
  <si>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</si>
  <si>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</si>
  <si>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</si>
  <si>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</si>
  <si>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</si>
  <si>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</si>
  <si>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</si>
  <si>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</si>
  <si>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</si>
  <si>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</si>
  <si>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</si>
  <si>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</si>
  <si>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</si>
  <si>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</si>
  <si>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</si>
  <si>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</si>
  <si>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</si>
  <si>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</si>
  <si>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</si>
  <si>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</si>
  <si>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</si>
  <si>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</si>
  <si>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</si>
  <si>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</si>
  <si>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</si>
  <si>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</si>
  <si>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</si>
  <si>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</si>
  <si>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</si>
  <si>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</si>
  <si>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</si>
  <si>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</si>
  <si>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</si>
  <si>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</si>
  <si>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</si>
  <si>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</si>
  <si>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</si>
  <si>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</si>
  <si>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</si>
  <si>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</si>
  <si>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</si>
  <si>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</si>
  <si>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</si>
  <si>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</si>
  <si>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</si>
  <si>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</si>
  <si>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</si>
  <si>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</si>
  <si>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</si>
  <si>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</si>
  <si>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</si>
  <si>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</si>
  <si>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</si>
  <si>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</si>
  <si>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</si>
  <si>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</si>
  <si>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</si>
  <si>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</si>
  <si>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</si>
  <si>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</si>
  <si>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</si>
  <si>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</si>
  <si>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</si>
  <si>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</si>
  <si>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</si>
  <si>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</si>
  <si>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</si>
  <si>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</si>
  <si>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</si>
  <si>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</si>
  <si>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</si>
  <si>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</si>
  <si>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</si>
  <si>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</si>
  <si>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</si>
  <si>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</si>
  <si>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</si>
  <si>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</si>
  <si>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</si>
  <si>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</si>
  <si>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</si>
  <si>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</si>
  <si>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</si>
  <si>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</si>
  <si>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</si>
  <si>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</si>
  <si>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</si>
  <si>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</si>
  <si>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</si>
  <si>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</si>
  <si>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</si>
  <si>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</si>
  <si>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</si>
  <si>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</si>
  <si>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</si>
  <si>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</si>
  <si>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</si>
  <si>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</si>
  <si>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</si>
  <si>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</si>
  <si>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</si>
  <si>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</si>
  <si>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</si>
  <si>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</si>
  <si>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</si>
  <si>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</si>
  <si>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</si>
  <si>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</si>
  <si>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</si>
  <si>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</si>
  <si>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</si>
  <si>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</si>
  <si>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</si>
  <si>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</si>
  <si>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</si>
  <si>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</si>
  <si>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</si>
  <si>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</si>
  <si>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</si>
  <si>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</si>
  <si>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</si>
  <si>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</si>
  <si>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</si>
  <si>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</si>
  <si>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</si>
  <si>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</si>
  <si>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</si>
  <si>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</si>
  <si>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</si>
  <si>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</si>
  <si>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</si>
  <si>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</si>
  <si>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</si>
  <si>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</si>
  <si>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</si>
  <si>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</si>
  <si>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</si>
  <si>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</si>
  <si>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</si>
  <si>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</si>
  <si>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</si>
  <si>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</si>
  <si>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</si>
  <si>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</si>
  <si>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</si>
  <si>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</si>
  <si>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</si>
  <si>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</si>
  <si>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</si>
  <si>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</si>
  <si>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</si>
  <si>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</si>
  <si>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</si>
  <si>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</si>
  <si>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</si>
  <si>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</si>
  <si>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</si>
  <si>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</si>
  <si>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</si>
  <si>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</si>
  <si>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</si>
  <si>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</si>
  <si>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</si>
  <si>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</si>
  <si>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</si>
  <si>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</si>
  <si>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</si>
  <si>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</si>
  <si>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</si>
  <si>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</si>
  <si>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</si>
  <si>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</si>
  <si>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</si>
  <si>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</si>
  <si>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</si>
  <si>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</si>
  <si>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</si>
  <si>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</si>
  <si>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</si>
  <si>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</si>
  <si>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</si>
  <si>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</si>
  <si>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</si>
  <si>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</si>
  <si>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</si>
  <si>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</si>
  <si>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</si>
  <si>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</si>
  <si>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</si>
  <si>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</si>
  <si>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</si>
  <si>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</si>
  <si>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</si>
  <si>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</si>
  <si>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</si>
  <si>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</si>
  <si>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</si>
  <si>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</si>
  <si>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</si>
  <si>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</si>
  <si>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</si>
  <si>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</si>
  <si>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</si>
  <si>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</si>
  <si>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</si>
  <si>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</si>
  <si>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</si>
  <si>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</si>
  <si>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</si>
  <si>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</si>
  <si>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</si>
  <si>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</si>
  <si>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</si>
  <si>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</si>
  <si>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</si>
  <si>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</si>
  <si>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</si>
  <si>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</si>
  <si>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</si>
  <si>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</si>
  <si>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</si>
  <si>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</si>
  <si>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</si>
  <si>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</si>
  <si>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</si>
  <si>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</si>
  <si>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</si>
  <si>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</si>
  <si>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</si>
  <si>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</si>
  <si>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</si>
  <si>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</si>
  <si>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</si>
  <si>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</si>
  <si>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</si>
  <si>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</si>
  <si>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</si>
  <si>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</si>
  <si>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</si>
  <si>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</si>
  <si>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</si>
  <si>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</si>
  <si>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</si>
  <si>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</si>
  <si>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</si>
  <si>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</si>
  <si>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</si>
  <si>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</si>
  <si>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</si>
  <si>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</si>
  <si>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</si>
  <si>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</si>
  <si>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</si>
  <si>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</si>
  <si>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</si>
  <si>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</si>
  <si>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</si>
  <si>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</si>
  <si>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</si>
  <si>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</si>
  <si>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</si>
  <si>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</si>
  <si>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</si>
  <si>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</si>
  <si>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</si>
  <si>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</si>
  <si>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</si>
  <si>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</si>
  <si>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</si>
  <si>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</si>
  <si>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</si>
  <si>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</si>
  <si>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</si>
  <si>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</si>
  <si>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</si>
  <si>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</si>
  <si>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</si>
  <si>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</si>
  <si>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</si>
  <si>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</si>
  <si>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</si>
  <si>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</si>
  <si>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</si>
  <si>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</si>
  <si>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</si>
  <si>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</si>
  <si>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</si>
  <si>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</si>
  <si>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</si>
  <si>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</si>
  <si>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</si>
  <si>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</si>
  <si>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</si>
  <si>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</si>
  <si>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</si>
  <si>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</si>
  <si>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</si>
  <si>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</si>
  <si>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</si>
  <si>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</si>
  <si>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</si>
  <si>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</si>
  <si>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</si>
  <si>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</si>
  <si>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</si>
  <si>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</si>
  <si>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</si>
  <si>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</si>
  <si>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</si>
  <si>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</si>
  <si>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</si>
  <si>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</si>
  <si>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</si>
  <si>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</si>
  <si>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</si>
  <si>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</si>
  <si>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</si>
  <si>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</si>
  <si>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</si>
  <si>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</si>
  <si>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</si>
  <si>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</si>
  <si>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</si>
  <si>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</si>
  <si>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</si>
  <si>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</si>
  <si>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</si>
  <si>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</si>
  <si>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</si>
  <si>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</si>
  <si>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</si>
  <si>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</si>
  <si>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</si>
  <si>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</si>
  <si>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</si>
  <si>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</si>
  <si>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</si>
  <si>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</si>
  <si>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</si>
  <si>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</si>
  <si>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</si>
  <si>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</si>
  <si>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</si>
  <si>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</si>
  <si>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</si>
  <si>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</si>
  <si>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</si>
  <si>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</si>
  <si>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</si>
  <si>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</si>
  <si>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</si>
  <si>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</si>
  <si>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</si>
  <si>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</si>
  <si>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</si>
  <si>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</si>
  <si>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</si>
  <si>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</si>
  <si>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</si>
  <si>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</si>
  <si>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</si>
  <si>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</si>
  <si>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</si>
  <si>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</si>
  <si>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</si>
  <si>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</si>
  <si>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</si>
  <si>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</si>
  <si>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</si>
  <si>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</si>
  <si>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</si>
  <si>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</si>
  <si>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</si>
  <si>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</si>
  <si>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</si>
  <si>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</si>
  <si>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</si>
  <si>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</si>
  <si>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</si>
  <si>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</si>
  <si>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</si>
  <si>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</si>
  <si>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</si>
  <si>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</si>
  <si>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</si>
  <si>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</si>
  <si>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</si>
  <si>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</si>
  <si>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</si>
  <si>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</si>
  <si>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</si>
  <si>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</si>
  <si>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</si>
  <si>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</si>
  <si>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</si>
  <si>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</si>
  <si>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</si>
  <si>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</si>
  <si>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</si>
  <si>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</si>
  <si>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</si>
  <si>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</si>
  <si>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</si>
  <si>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</si>
  <si>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</si>
  <si>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</si>
  <si>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</si>
  <si>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</si>
  <si>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</si>
  <si>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</si>
  <si>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</si>
  <si>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</si>
  <si>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</si>
  <si>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</si>
  <si>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</si>
  <si>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</si>
  <si>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</si>
  <si>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</si>
  <si>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</si>
  <si>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</si>
  <si>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</si>
  <si>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</si>
  <si>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</si>
  <si>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</si>
  <si>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</si>
  <si>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</si>
  <si>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</si>
  <si>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</si>
  <si>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</si>
  <si>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</si>
  <si>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</si>
  <si>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</si>
  <si>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</si>
  <si>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</si>
  <si>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</si>
  <si>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</si>
  <si>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</si>
  <si>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</si>
  <si>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</si>
  <si>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</si>
  <si>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</si>
  <si>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</si>
  <si>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</si>
  <si>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</si>
  <si>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</si>
  <si>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</si>
  <si>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</si>
  <si>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</si>
  <si>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</si>
  <si>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</si>
  <si>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</si>
  <si>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</si>
  <si>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</si>
  <si>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</si>
  <si>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</si>
  <si>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</si>
  <si>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</si>
  <si>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</si>
  <si>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</si>
  <si>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</si>
  <si>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</si>
  <si>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</si>
  <si>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</si>
  <si>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</si>
  <si>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</si>
  <si>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</si>
  <si>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</si>
  <si>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</si>
  <si>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</si>
  <si>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</si>
  <si>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</si>
  <si>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</si>
  <si>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</si>
  <si>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</si>
  <si>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</si>
  <si>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</si>
  <si>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</si>
  <si>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</si>
  <si>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</si>
  <si>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</si>
  <si>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</si>
  <si>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</si>
  <si>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</si>
  <si>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</si>
  <si>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</si>
  <si>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</si>
  <si>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</si>
  <si>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</si>
  <si>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</si>
  <si>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</si>
  <si>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</si>
  <si>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</si>
  <si>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</si>
  <si>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</si>
  <si>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</si>
  <si>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</si>
  <si>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</si>
  <si>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</si>
  <si>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</si>
  <si>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</si>
  <si>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</si>
  <si>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</si>
  <si>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</si>
  <si>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</si>
  <si>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</si>
  <si>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</si>
  <si>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</si>
  <si>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</si>
  <si>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</si>
  <si>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</si>
  <si>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</si>
  <si>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</si>
  <si>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</si>
  <si>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</si>
  <si>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</si>
  <si>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</si>
  <si>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</si>
  <si>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</si>
  <si>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</si>
  <si>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</si>
  <si>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</si>
  <si>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</si>
  <si>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</si>
  <si>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</si>
  <si>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</si>
  <si>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</si>
  <si>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</si>
  <si>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</si>
  <si>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</si>
  <si>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</si>
  <si>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</si>
  <si>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</si>
  <si>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</si>
  <si>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</si>
  <si>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</si>
  <si>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</si>
  <si>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</si>
  <si>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</si>
  <si>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</si>
  <si>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</si>
  <si>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</si>
  <si>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</si>
  <si>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</si>
  <si>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</si>
  <si>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</si>
  <si>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</si>
  <si>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</si>
  <si>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</si>
  <si>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</si>
  <si>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</si>
  <si>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</si>
  <si>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</si>
  <si>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</si>
  <si>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</si>
  <si>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</si>
  <si>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</si>
  <si>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</si>
  <si>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</si>
  <si>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</si>
  <si>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</si>
  <si>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</si>
  <si>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</si>
  <si>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</si>
  <si>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</si>
  <si>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</si>
  <si>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</si>
  <si>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</si>
  <si>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</si>
  <si>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</si>
  <si>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</si>
  <si>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</si>
  <si>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</si>
  <si>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</si>
  <si>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</si>
  <si>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</si>
  <si>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</si>
  <si>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</si>
  <si>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</si>
  <si>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</si>
  <si>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</si>
  <si>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</si>
  <si>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</si>
  <si>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</si>
  <si>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</si>
  <si>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</si>
  <si>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</si>
  <si>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</si>
  <si>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</si>
  <si>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</si>
  <si>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</si>
  <si>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</si>
  <si>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</si>
  <si>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</si>
  <si>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</si>
  <si>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</si>
  <si>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</si>
  <si>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</si>
  <si>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</si>
  <si>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</si>
  <si>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</si>
  <si>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</si>
  <si>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</si>
  <si>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</si>
  <si>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</si>
  <si>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</si>
  <si>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</si>
  <si>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</si>
  <si>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</si>
  <si>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</si>
  <si>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</si>
  <si>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</si>
  <si>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</si>
  <si>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</si>
  <si>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</si>
  <si>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</si>
  <si>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</si>
  <si>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</si>
  <si>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</si>
  <si>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</si>
  <si>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</si>
  <si>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</si>
  <si>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</si>
  <si>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</si>
  <si>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</si>
  <si>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</si>
  <si>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</si>
  <si>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</si>
  <si>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</si>
  <si>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</si>
  <si>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</si>
  <si>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</si>
  <si>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</si>
  <si>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</si>
  <si>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</si>
  <si>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</si>
  <si>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</si>
  <si>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</si>
  <si>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</si>
  <si>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</si>
  <si>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</si>
  <si>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</si>
  <si>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</si>
  <si>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</si>
  <si>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</si>
  <si>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</si>
  <si>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</si>
  <si>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</si>
  <si>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</si>
  <si>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</si>
  <si>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</si>
  <si>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</si>
  <si>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</si>
  <si>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</si>
  <si>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</si>
  <si>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</si>
  <si>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</si>
  <si>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</si>
  <si>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</si>
  <si>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</si>
  <si>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</si>
  <si>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</si>
  <si>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</si>
  <si>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</si>
  <si>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</si>
  <si>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</si>
  <si>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</si>
  <si>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</si>
  <si>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</si>
  <si>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</si>
  <si>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</si>
  <si>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</si>
  <si>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</si>
  <si>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</si>
  <si>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</si>
  <si>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</si>
  <si>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</si>
  <si>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</si>
  <si>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</si>
  <si>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</si>
  <si>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</si>
  <si>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</si>
  <si>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</si>
  <si>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</si>
  <si>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</si>
  <si>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</si>
  <si>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</si>
  <si>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</si>
  <si>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</si>
  <si>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</si>
  <si>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</si>
  <si>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</si>
  <si>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</si>
  <si>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</si>
  <si>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</si>
  <si>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</si>
  <si>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</si>
  <si>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</si>
  <si>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</si>
  <si>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</si>
  <si>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</si>
  <si>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</si>
  <si>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</si>
  <si>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</si>
  <si>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</si>
  <si>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</si>
  <si>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</si>
  <si>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</si>
  <si>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</si>
  <si>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</si>
  <si>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</si>
  <si>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</si>
  <si>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</si>
  <si>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</si>
  <si>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</si>
  <si>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</si>
  <si>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</si>
  <si>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</si>
  <si>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</si>
  <si>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</si>
  <si>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</si>
  <si>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</si>
  <si>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</si>
  <si>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</si>
  <si>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</si>
  <si>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</si>
  <si>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</si>
  <si>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</si>
  <si>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</si>
  <si>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</si>
  <si>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</si>
  <si>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</si>
  <si>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</si>
  <si>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</si>
  <si>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</si>
  <si>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</si>
  <si>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</si>
  <si>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</si>
  <si>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</si>
  <si>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</si>
  <si>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</si>
  <si>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</si>
  <si>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</si>
  <si>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</si>
  <si>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</si>
  <si>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</si>
  <si>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</si>
  <si>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</si>
  <si>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</si>
  <si>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</si>
  <si>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</si>
  <si>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</si>
  <si>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</si>
  <si>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</si>
  <si>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</si>
  <si>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</si>
  <si>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</si>
  <si>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</si>
  <si>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</si>
  <si>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</si>
  <si>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</si>
  <si>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</si>
  <si>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</si>
  <si>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</si>
  <si>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</si>
  <si>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</si>
  <si>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</si>
  <si>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</si>
  <si>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</si>
  <si>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</si>
  <si>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</si>
  <si>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</si>
  <si>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</si>
  <si>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</si>
  <si>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</si>
  <si>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</si>
  <si>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</si>
  <si>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</si>
  <si>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</si>
  <si>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</si>
  <si>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</si>
  <si>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</si>
  <si>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</si>
  <si>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</si>
  <si>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</si>
  <si>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</si>
  <si>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</si>
  <si>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</si>
  <si>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</si>
  <si>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</si>
  <si>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</si>
  <si>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</si>
  <si>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</si>
  <si>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</si>
  <si>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</si>
  <si>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</si>
  <si>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</si>
  <si>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</si>
  <si>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</si>
  <si>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</si>
  <si>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</si>
  <si>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</si>
  <si>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</si>
  <si>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</si>
  <si>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</si>
  <si>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</si>
  <si>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</si>
  <si>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</si>
  <si>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</si>
  <si>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</si>
  <si>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</si>
  <si>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</si>
  <si>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</si>
  <si>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</si>
  <si>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</si>
  <si>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</si>
  <si>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</si>
  <si>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</si>
  <si>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</si>
  <si>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</si>
  <si>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</si>
  <si>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</si>
  <si>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</si>
  <si>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</si>
  <si>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</si>
  <si>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</si>
  <si>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</si>
  <si>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</si>
  <si>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</si>
  <si>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</si>
  <si>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</si>
  <si>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</si>
  <si>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</si>
  <si>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</si>
  <si>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</si>
  <si>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</si>
  <si>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</si>
  <si>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</si>
  <si>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</si>
  <si>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</si>
  <si>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</si>
  <si>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</si>
  <si>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</si>
  <si>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</si>
  <si>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</si>
  <si>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</si>
  <si>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</si>
  <si>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</si>
  <si>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</si>
  <si>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</si>
  <si>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</si>
  <si>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</si>
  <si>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</si>
  <si>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</si>
  <si>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</si>
  <si>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</si>
  <si>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</si>
  <si>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</si>
  <si>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</si>
  <si>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</si>
  <si>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</si>
  <si>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</si>
  <si>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</si>
  <si>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</si>
  <si>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</si>
  <si>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</si>
  <si>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</si>
  <si>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</si>
  <si>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</si>
  <si>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</si>
  <si>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</si>
  <si>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</si>
  <si>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</si>
  <si>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</si>
  <si>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</si>
  <si>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</si>
  <si>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</si>
  <si>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</si>
  <si>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</si>
  <si>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</si>
  <si>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</si>
  <si>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</si>
  <si>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</si>
  <si>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</si>
  <si>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</si>
  <si>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</si>
  <si>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</si>
  <si>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</si>
  <si>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</si>
  <si>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</si>
  <si>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</si>
  <si>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</si>
  <si>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</si>
  <si>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</si>
  <si>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</si>
  <si>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</si>
  <si>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</si>
  <si>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</si>
  <si>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</si>
  <si>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</si>
  <si>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</si>
  <si>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</si>
  <si>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</si>
  <si>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</si>
  <si>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</si>
  <si>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</si>
  <si>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</si>
  <si>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</si>
  <si>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</si>
  <si>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</si>
  <si>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</si>
  <si>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</si>
  <si>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</si>
  <si>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</si>
  <si>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</si>
  <si>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</si>
  <si>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</si>
  <si>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</si>
  <si>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</si>
  <si>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</si>
  <si>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</si>
  <si>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</si>
  <si>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</si>
  <si>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</si>
  <si>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</si>
  <si>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</si>
  <si>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</si>
  <si>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</si>
  <si>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</si>
  <si>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</si>
  <si>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</si>
  <si>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</si>
  <si>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</si>
  <si>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</si>
  <si>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</si>
  <si>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</si>
  <si>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</si>
  <si>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</si>
  <si>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</si>
  <si>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</si>
  <si>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</si>
  <si>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</si>
  <si>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</si>
  <si>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</si>
  <si>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</si>
  <si>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</si>
  <si>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</si>
  <si>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</si>
  <si>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</si>
  <si>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</si>
  <si>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</si>
  <si>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</si>
  <si>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</si>
  <si>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</si>
  <si>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</si>
  <si>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</si>
  <si>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</si>
  <si>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</si>
  <si>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</si>
  <si>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</si>
  <si>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</si>
  <si>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</si>
  <si>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</si>
  <si>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</si>
  <si>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</si>
  <si>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</si>
  <si>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</si>
  <si>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</si>
  <si>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</si>
  <si>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</si>
  <si>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</si>
  <si>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</si>
  <si>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</si>
  <si>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</si>
  <si>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</si>
  <si>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</si>
  <si>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</si>
  <si>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</si>
  <si>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</si>
  <si>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</si>
  <si>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</si>
  <si>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</si>
  <si>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</si>
  <si>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</si>
  <si>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</si>
  <si>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</si>
  <si>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</si>
  <si>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</si>
  <si>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</si>
  <si>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</si>
  <si>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</si>
  <si>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</si>
  <si>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</si>
  <si>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</si>
  <si>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</si>
  <si>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</si>
  <si>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</si>
  <si>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</si>
  <si>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</si>
  <si>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</si>
  <si>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</si>
  <si>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</si>
  <si>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</si>
  <si>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</si>
  <si>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</si>
  <si>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</si>
  <si>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</si>
  <si>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</si>
  <si>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</si>
  <si>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</si>
  <si>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</si>
  <si>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</si>
  <si>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</si>
  <si>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</si>
  <si>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</si>
  <si>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</si>
  <si>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</si>
  <si>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</si>
  <si>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</si>
  <si>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</si>
  <si>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</si>
  <si>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</si>
  <si>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</si>
  <si>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</si>
  <si>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</si>
  <si>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</si>
  <si>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</si>
  <si>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</si>
  <si>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</si>
  <si>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</si>
  <si>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</si>
  <si>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</si>
  <si>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</si>
  <si>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</si>
  <si>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</si>
  <si>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</si>
  <si>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</si>
  <si>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</si>
  <si>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</si>
  <si>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</si>
  <si>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</si>
  <si>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</si>
  <si>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</si>
  <si>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</si>
  <si>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</si>
  <si>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</si>
  <si>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</si>
  <si>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</si>
  <si>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</si>
  <si>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</si>
  <si>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</si>
  <si>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</si>
  <si>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</si>
  <si>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</si>
  <si>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</si>
  <si>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</si>
  <si>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</si>
  <si>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</si>
  <si>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</si>
  <si>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</si>
  <si>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</si>
  <si>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</si>
  <si>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</si>
  <si>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</si>
  <si>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</si>
  <si>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</si>
  <si>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</si>
  <si>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</si>
  <si>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</si>
  <si>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</si>
  <si>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</si>
  <si>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</si>
  <si>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</si>
  <si>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</si>
  <si>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</si>
  <si>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</si>
  <si>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</si>
  <si>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</si>
  <si>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</si>
  <si>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</si>
  <si>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</si>
  <si>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</si>
  <si>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</si>
  <si>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</si>
  <si>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</si>
  <si>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</si>
  <si>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</si>
  <si>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</si>
  <si>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</si>
  <si>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</si>
  <si>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</si>
  <si>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</si>
  <si>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</si>
  <si>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</si>
  <si>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</si>
  <si>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</si>
  <si>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</si>
  <si>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</si>
  <si>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</si>
  <si>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</si>
  <si>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</si>
  <si>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</si>
  <si>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</si>
  <si>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</si>
  <si>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</si>
  <si>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</si>
  <si>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</si>
  <si>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</si>
  <si>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</si>
  <si>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</si>
  <si>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</si>
  <si>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</si>
  <si>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</si>
  <si>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</si>
  <si>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</si>
  <si>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</si>
  <si>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</si>
  <si>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</si>
  <si>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</si>
  <si>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</si>
  <si>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</si>
  <si>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</si>
  <si>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</si>
  <si>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</si>
  <si>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</si>
  <si>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</si>
  <si>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</si>
  <si>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</si>
  <si>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</si>
  <si>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</si>
  <si>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</si>
  <si>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</si>
  <si>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</si>
  <si>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</si>
  <si>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</si>
  <si>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</si>
  <si>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</si>
  <si>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</si>
  <si>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</si>
  <si>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</si>
  <si>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</si>
  <si>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</si>
  <si>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</si>
  <si>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</si>
  <si>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</si>
  <si>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</si>
  <si>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</si>
  <si>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</si>
  <si>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</si>
  <si>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</si>
  <si>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</si>
  <si>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</si>
  <si>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</si>
  <si>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</si>
  <si>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</si>
  <si>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</si>
  <si>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</si>
  <si>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</si>
  <si>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</si>
  <si>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</si>
  <si>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</si>
  <si>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</si>
  <si>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</si>
  <si>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</si>
  <si>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</si>
  <si>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</si>
  <si>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</si>
  <si>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</si>
  <si>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</si>
  <si>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</si>
  <si>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</si>
  <si>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</si>
  <si>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</si>
  <si>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</si>
  <si>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</si>
  <si>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</si>
  <si>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</si>
  <si>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</si>
  <si>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</si>
  <si>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</si>
  <si>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</si>
  <si>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</si>
  <si>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</si>
  <si>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</si>
  <si>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</si>
  <si>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</si>
  <si>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</si>
  <si>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</si>
  <si>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</si>
  <si>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</si>
  <si>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</si>
  <si>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</si>
  <si>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</si>
  <si>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</si>
  <si>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</si>
  <si>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</si>
  <si>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</si>
  <si>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</si>
  <si>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</si>
  <si>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</si>
  <si>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</si>
  <si>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</si>
  <si>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</si>
  <si>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</si>
  <si>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</si>
  <si>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</si>
  <si>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</si>
  <si>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</si>
  <si>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</si>
  <si>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</si>
  <si>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</si>
  <si>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</si>
  <si>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</si>
  <si>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</si>
  <si>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</si>
  <si>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</si>
  <si>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</si>
  <si>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</si>
  <si>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</si>
  <si>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</si>
  <si>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</si>
  <si>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</si>
  <si>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</si>
  <si>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</si>
  <si>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</si>
  <si>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</si>
  <si>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</si>
  <si>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</si>
  <si>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</si>
  <si>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</si>
  <si>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</si>
  <si>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</si>
  <si>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</si>
  <si>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</si>
  <si>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</si>
  <si>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</si>
  <si>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</si>
  <si>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</si>
  <si>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</si>
  <si>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</si>
  <si>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</si>
  <si>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</si>
  <si>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</si>
  <si>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</si>
  <si>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</si>
  <si>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</si>
  <si>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</si>
  <si>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</si>
  <si>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</si>
  <si>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</si>
  <si>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</si>
  <si>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</si>
  <si>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</si>
  <si>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</si>
  <si>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</si>
  <si>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</si>
  <si>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</si>
  <si>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</si>
  <si>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</si>
  <si>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</si>
  <si>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</si>
  <si>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</si>
  <si>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</si>
  <si>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</si>
  <si>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</si>
  <si>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</si>
  <si>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</si>
  <si>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</si>
  <si>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</si>
  <si>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</si>
  <si>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</si>
  <si>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</si>
  <si>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</si>
  <si>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</si>
  <si>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</si>
  <si>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</si>
  <si>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</si>
  <si>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</si>
  <si>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</si>
  <si>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</si>
  <si>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</si>
  <si>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</si>
  <si>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</si>
  <si>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</si>
  <si>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</si>
  <si>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</si>
  <si>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</si>
  <si>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</si>
  <si>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</si>
  <si>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</si>
  <si>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</si>
  <si>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</si>
  <si>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</si>
  <si>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</si>
  <si>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</si>
  <si>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</si>
  <si>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</si>
  <si>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</si>
  <si>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</si>
  <si>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</si>
  <si>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</si>
  <si>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</si>
  <si>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</si>
  <si>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</si>
  <si>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</si>
  <si>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</si>
  <si>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</si>
  <si>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</si>
  <si>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</si>
  <si>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</si>
  <si>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</si>
  <si>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</si>
  <si>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</si>
  <si>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</si>
  <si>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</si>
  <si>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</si>
  <si>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</si>
  <si>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</si>
  <si>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</si>
  <si>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</si>
  <si>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</si>
  <si>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</si>
  <si>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</si>
  <si>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</si>
  <si>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</si>
  <si>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</si>
  <si>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</si>
  <si>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</si>
  <si>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</si>
  <si>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</si>
  <si>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</si>
  <si>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</si>
  <si>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</si>
  <si>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</si>
  <si>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</si>
  <si>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</si>
  <si>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</si>
  <si>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</si>
  <si>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</si>
  <si>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</si>
  <si>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</si>
  <si>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</si>
  <si>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</si>
  <si>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</si>
  <si>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</si>
  <si>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</si>
  <si>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</si>
  <si>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</si>
  <si>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</si>
  <si>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</si>
  <si>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</si>
  <si>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</si>
  <si>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</si>
  <si>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</si>
  <si>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</si>
  <si>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</si>
  <si>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</si>
  <si>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</si>
  <si>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</si>
  <si>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</si>
  <si>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</si>
  <si>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</si>
  <si>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</si>
  <si>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</si>
  <si>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</si>
  <si>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</si>
  <si>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</si>
  <si>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</si>
  <si>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</si>
  <si>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</si>
  <si>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</si>
  <si>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</si>
  <si>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</si>
  <si>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</si>
  <si>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</si>
  <si>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</si>
  <si>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</si>
  <si>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</si>
  <si>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</si>
  <si>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</si>
  <si>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</si>
  <si>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</si>
  <si>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</si>
  <si>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</si>
  <si>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</si>
  <si>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</si>
  <si>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</si>
  <si>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</si>
  <si>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</si>
  <si>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</si>
  <si>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</si>
  <si>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</si>
  <si>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</si>
  <si>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</si>
  <si>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</si>
  <si>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</si>
  <si>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</si>
  <si>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</si>
  <si>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</si>
  <si>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</si>
  <si>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</si>
  <si>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</si>
  <si>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</si>
  <si>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</si>
  <si>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</si>
  <si>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</si>
  <si>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</si>
  <si>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</si>
  <si>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</si>
  <si>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</si>
  <si>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</si>
  <si>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</si>
  <si>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</si>
  <si>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</si>
  <si>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</si>
  <si>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</si>
  <si>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</si>
  <si>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</si>
  <si>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</si>
  <si>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</si>
  <si>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</si>
  <si>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</si>
  <si>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</si>
  <si>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</si>
  <si>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</si>
  <si>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</si>
  <si>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</si>
  <si>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</si>
  <si>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</si>
  <si>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</si>
  <si>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</si>
  <si>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</si>
  <si>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</si>
  <si>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</si>
  <si>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</si>
  <si>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</si>
  <si>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</si>
  <si>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</si>
  <si>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</si>
  <si>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</si>
  <si>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</si>
  <si>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</si>
  <si>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</si>
  <si>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</si>
  <si>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</si>
  <si>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</si>
  <si>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</si>
  <si>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</si>
  <si>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</si>
  <si>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</si>
  <si>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</si>
  <si>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</si>
  <si>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</si>
  <si>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</si>
  <si>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</si>
  <si>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</si>
  <si>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</si>
  <si>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</si>
  <si>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</si>
  <si>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</si>
  <si>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</si>
  <si>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</si>
  <si>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</si>
  <si>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</si>
  <si>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</si>
  <si>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</si>
  <si>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</si>
  <si>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</si>
  <si>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</si>
  <si>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</si>
  <si>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</si>
  <si>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</si>
  <si>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</si>
  <si>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</si>
  <si>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</si>
  <si>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</si>
  <si>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</si>
  <si>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</si>
  <si>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</si>
  <si>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</si>
  <si>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</si>
  <si>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</si>
  <si>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</si>
  <si>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</si>
  <si>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</si>
  <si>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</si>
  <si>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</si>
  <si>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</si>
  <si>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</si>
  <si>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</si>
  <si>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</si>
  <si>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</si>
  <si>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</si>
  <si>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</si>
  <si>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</si>
  <si>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</si>
  <si>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</si>
  <si>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</si>
  <si>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</si>
  <si>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</si>
  <si>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</si>
  <si>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</si>
  <si>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</si>
  <si>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</si>
  <si>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</si>
  <si>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</si>
  <si>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</si>
  <si>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</si>
  <si>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</si>
  <si>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</si>
  <si>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</si>
  <si>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</si>
  <si>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</si>
  <si>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</si>
  <si>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</si>
  <si>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</si>
  <si>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</si>
  <si>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</si>
  <si>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</si>
  <si>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</si>
  <si>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</si>
  <si>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</si>
  <si>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</si>
  <si>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</si>
  <si>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</si>
  <si>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</si>
  <si>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</si>
  <si>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</si>
  <si>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</si>
  <si>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</si>
  <si>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</si>
  <si>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</si>
  <si>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</si>
  <si>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</si>
  <si>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</si>
  <si>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</si>
  <si>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</si>
  <si>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</si>
  <si>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</si>
  <si>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</si>
  <si>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</si>
  <si>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</si>
  <si>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</si>
  <si>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</si>
  <si>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</si>
  <si>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</si>
  <si>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</si>
  <si>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</si>
  <si>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</si>
  <si>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</si>
  <si>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</si>
  <si>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</si>
  <si>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</si>
  <si>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</si>
  <si>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</si>
  <si>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</si>
  <si>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</si>
  <si>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</si>
  <si>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</si>
  <si>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</si>
  <si>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</si>
  <si>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</si>
  <si>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</si>
  <si>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</si>
  <si>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</si>
  <si>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</si>
  <si>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</si>
  <si>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</si>
  <si>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</si>
  <si>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</si>
  <si>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</si>
  <si>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</si>
  <si>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</si>
  <si>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</si>
  <si>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</si>
  <si>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</si>
  <si>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</si>
  <si>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</si>
  <si>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</si>
  <si>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</si>
  <si>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</si>
  <si>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</si>
  <si>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</si>
  <si>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</si>
  <si>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</si>
  <si>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</si>
  <si>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</si>
  <si>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</si>
  <si>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</si>
  <si>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</si>
  <si>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</si>
  <si>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</si>
  <si>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</si>
  <si>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</si>
  <si>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</si>
  <si>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</si>
  <si>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</si>
  <si>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</si>
  <si>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</si>
  <si>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</si>
  <si>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</si>
  <si>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</si>
  <si>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</si>
  <si>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</si>
  <si>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</si>
  <si>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</si>
  <si>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</si>
  <si>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</si>
  <si>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</si>
  <si>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</si>
  <si>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</si>
  <si>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</si>
  <si>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</si>
  <si>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</si>
  <si>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</si>
  <si>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</si>
  <si>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</si>
  <si>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</si>
  <si>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</si>
  <si>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</si>
  <si>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</si>
  <si>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</si>
  <si>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</si>
  <si>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</si>
  <si>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</si>
  <si>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</si>
  <si>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</si>
  <si>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</si>
  <si>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</si>
  <si>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</si>
  <si>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</si>
  <si>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</si>
  <si>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</si>
  <si>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</si>
  <si>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</si>
  <si>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</si>
  <si>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</si>
  <si>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</si>
  <si>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</si>
  <si>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</si>
  <si>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</si>
  <si>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</si>
  <si>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</si>
  <si>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</si>
  <si>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</si>
  <si>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</si>
  <si>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</si>
  <si>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</si>
  <si>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</si>
  <si>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</si>
  <si>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</si>
  <si>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</si>
  <si>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</si>
  <si>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</si>
  <si>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</si>
  <si>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</si>
  <si>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</si>
  <si>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</si>
  <si>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</si>
  <si>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</si>
  <si>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</si>
  <si>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</si>
  <si>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</si>
  <si>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</si>
  <si>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</si>
  <si>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</si>
  <si>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</si>
  <si>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</si>
  <si>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</si>
  <si>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</si>
  <si>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</si>
  <si>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</si>
  <si>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</si>
  <si>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</si>
  <si>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</si>
  <si>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</si>
  <si>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</si>
  <si>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</si>
  <si>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</si>
  <si>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</si>
  <si>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</si>
  <si>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</si>
  <si>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</si>
  <si>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</si>
  <si>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</si>
  <si>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</si>
  <si>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</si>
  <si>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</si>
  <si>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</si>
  <si>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</si>
  <si>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</si>
  <si>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</si>
  <si>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</si>
  <si>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</si>
  <si>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</si>
  <si>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</si>
  <si>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</si>
  <si>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</si>
  <si>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</si>
  <si>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</si>
  <si>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</si>
  <si>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</si>
  <si>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</si>
  <si>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</si>
  <si>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</si>
  <si>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</si>
  <si>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</si>
  <si>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</si>
  <si>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</si>
  <si>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</si>
  <si>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</si>
  <si>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</si>
  <si>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</si>
  <si>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</si>
  <si>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</si>
  <si>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</si>
  <si>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</si>
  <si>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</si>
  <si>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</si>
  <si>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</si>
  <si>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</si>
  <si>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</si>
  <si>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</si>
  <si>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</si>
  <si>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</si>
  <si>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</si>
  <si>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</si>
  <si>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</si>
  <si>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</si>
  <si>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</si>
  <si>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</si>
  <si>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</si>
  <si>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</si>
  <si>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</si>
  <si>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</si>
  <si>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</si>
  <si>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</si>
  <si>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</si>
  <si>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</si>
  <si>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</si>
  <si>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</si>
  <si>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</si>
  <si>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</si>
  <si>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</si>
  <si>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</si>
  <si>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</si>
  <si>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</si>
  <si>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</si>
  <si>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</si>
  <si>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</si>
  <si>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</si>
  <si>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</si>
  <si>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</si>
  <si>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</si>
  <si>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</si>
  <si>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</si>
  <si>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</si>
  <si>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</si>
  <si>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</si>
  <si>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</si>
  <si>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</si>
  <si>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</si>
  <si>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</si>
  <si>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</si>
  <si>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</si>
  <si>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</si>
  <si>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</si>
  <si>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</si>
  <si>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</si>
  <si>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</si>
  <si>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</si>
  <si>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</si>
  <si>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</si>
  <si>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</si>
  <si>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</si>
  <si>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</si>
  <si>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</si>
  <si>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</si>
  <si>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</si>
  <si>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</si>
  <si>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</si>
  <si>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</si>
  <si>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</si>
  <si>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</si>
  <si>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</si>
  <si>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</si>
  <si>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</si>
  <si>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</si>
  <si>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</si>
  <si>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</si>
  <si>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</si>
  <si>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</si>
  <si>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</si>
  <si>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</si>
  <si>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</si>
  <si>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</si>
  <si>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</si>
  <si>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</si>
  <si>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</si>
  <si>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</si>
  <si>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</si>
  <si>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</si>
  <si>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</si>
  <si>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</si>
  <si>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</si>
  <si>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</si>
  <si>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</si>
  <si>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</si>
  <si>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</si>
  <si>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</si>
  <si>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</si>
  <si>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</si>
  <si>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</si>
  <si>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</si>
  <si>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</si>
  <si>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</si>
  <si>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</si>
  <si>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</si>
  <si>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</si>
  <si>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</si>
  <si>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</si>
  <si>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</si>
  <si>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</si>
  <si>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</si>
  <si>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</si>
  <si>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</si>
  <si>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</si>
  <si>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</si>
  <si>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</si>
  <si>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</si>
  <si>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</si>
  <si>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</si>
  <si>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</si>
  <si>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</si>
  <si>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</si>
  <si>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</si>
  <si>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</si>
  <si>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</si>
  <si>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</si>
  <si>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</si>
  <si>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</si>
  <si>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</si>
  <si>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</si>
  <si>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</si>
  <si>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</si>
  <si>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</si>
  <si>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</si>
  <si>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</si>
  <si>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</si>
  <si>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</si>
  <si>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</si>
  <si>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</si>
  <si>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</si>
  <si>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</si>
  <si>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</si>
  <si>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</si>
  <si>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</si>
  <si>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</si>
  <si>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</si>
  <si>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</si>
  <si>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</si>
  <si>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</si>
  <si>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</si>
  <si>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</si>
  <si>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</si>
  <si>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</si>
  <si>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</si>
  <si>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</si>
  <si>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</si>
  <si>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</si>
  <si>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</si>
  <si>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</si>
  <si>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</si>
  <si>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</si>
  <si>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</si>
  <si>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</si>
  <si>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</si>
  <si>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</si>
  <si>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</si>
  <si>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</si>
  <si>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</si>
  <si>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</si>
  <si>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</si>
  <si>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</si>
  <si>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</si>
  <si>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</si>
  <si>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</si>
  <si>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</si>
  <si>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</si>
  <si>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</si>
  <si>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</si>
  <si>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</si>
  <si>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</si>
  <si>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</si>
  <si>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</si>
  <si>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</si>
  <si>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</si>
  <si>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</si>
  <si>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</si>
  <si>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</si>
  <si>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</si>
  <si>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</si>
  <si>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</si>
  <si>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</si>
  <si>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</si>
  <si>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</si>
  <si>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</si>
  <si>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</si>
  <si>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</si>
  <si>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</si>
  <si>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</si>
  <si>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</si>
  <si>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</si>
  <si>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</si>
  <si>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</si>
  <si>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</si>
  <si>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</si>
  <si>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</si>
  <si>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</si>
  <si>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</si>
  <si>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</si>
  <si>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</si>
  <si>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</si>
  <si>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</si>
  <si>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</si>
  <si>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</si>
  <si>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</si>
  <si>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</si>
  <si>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</si>
  <si>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</si>
  <si>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</si>
  <si>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</si>
  <si>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</si>
  <si>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</si>
  <si>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</si>
  <si>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</si>
  <si>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</si>
  <si>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</si>
  <si>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</si>
  <si>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</si>
  <si>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</si>
  <si>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</si>
  <si>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</si>
  <si>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</si>
  <si>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</si>
  <si>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</si>
  <si>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</si>
  <si>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</si>
  <si>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</si>
  <si>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</si>
  <si>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</si>
  <si>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</si>
  <si>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</si>
  <si>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</si>
  <si>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</si>
  <si>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</si>
  <si>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</si>
  <si>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</si>
  <si>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</si>
  <si>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</si>
  <si>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</si>
  <si>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</si>
  <si>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</si>
  <si>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</si>
  <si>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</si>
  <si>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</si>
  <si>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</si>
  <si>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</si>
  <si>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</si>
  <si>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</si>
  <si>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</si>
  <si>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</si>
  <si>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</si>
  <si>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</si>
  <si>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</si>
  <si>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</si>
  <si>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</si>
  <si>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</si>
  <si>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</si>
  <si>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</si>
  <si>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</si>
  <si>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</si>
  <si>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</si>
  <si>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</si>
  <si>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</si>
  <si>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</si>
  <si>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</si>
  <si>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</si>
  <si>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</si>
  <si>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</si>
  <si>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</si>
  <si>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</si>
  <si>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</si>
  <si>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</si>
  <si>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</si>
  <si>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</si>
  <si>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</si>
  <si>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</si>
  <si>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</si>
  <si>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</si>
  <si>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</si>
  <si>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</si>
  <si>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</si>
  <si>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</si>
  <si>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</si>
  <si>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</si>
  <si>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</si>
  <si>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</si>
  <si>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</si>
  <si>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</si>
  <si>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</si>
  <si>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</si>
  <si>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</si>
  <si>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</si>
  <si>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</si>
  <si>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</si>
  <si>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</si>
  <si>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</si>
  <si>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</si>
  <si>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</si>
  <si>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</si>
  <si>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</si>
  <si>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</si>
  <si>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</si>
  <si>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</si>
  <si>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</si>
  <si>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</si>
  <si>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</si>
  <si>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</si>
  <si>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</si>
  <si>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</si>
  <si>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</si>
  <si>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</si>
  <si>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</si>
  <si>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</si>
  <si>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</si>
  <si>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</si>
  <si>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</si>
  <si>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</si>
  <si>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</si>
  <si>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</si>
  <si>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</si>
  <si>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</si>
  <si>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</si>
  <si>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</si>
  <si>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</si>
  <si>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</si>
  <si>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</si>
  <si>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</si>
  <si>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</si>
  <si>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</si>
  <si>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</si>
  <si>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</si>
  <si>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</si>
  <si>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</si>
  <si>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</si>
  <si>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</si>
  <si>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</si>
  <si>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</si>
  <si>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</si>
  <si>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</si>
  <si>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</si>
  <si>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</si>
  <si>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</si>
  <si>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</si>
  <si>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</si>
  <si>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</si>
  <si>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</si>
  <si>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</si>
  <si>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</si>
  <si>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</si>
  <si>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</si>
  <si>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</si>
  <si>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</si>
  <si>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</si>
  <si>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</si>
  <si>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</si>
  <si>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</si>
  <si>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</si>
  <si>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</si>
  <si>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</si>
  <si>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</si>
  <si>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</si>
  <si>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</si>
  <si>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</si>
  <si>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</si>
  <si>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</si>
  <si>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</si>
  <si>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</si>
  <si>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</si>
  <si>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</si>
  <si>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</si>
  <si>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</si>
  <si>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</si>
  <si>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</si>
  <si>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</si>
  <si>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</si>
  <si>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</si>
  <si>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</si>
  <si>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</si>
  <si>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</si>
  <si>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</si>
  <si>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</si>
  <si>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</si>
  <si>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</si>
  <si>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</si>
  <si>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</si>
  <si>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</si>
  <si>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</si>
  <si>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</si>
  <si>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</si>
  <si>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</si>
  <si>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</si>
  <si>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</si>
  <si>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</si>
  <si>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</si>
  <si>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</si>
  <si>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</si>
  <si>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</si>
  <si>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</si>
  <si>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</si>
  <si>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</si>
  <si>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</si>
  <si>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</si>
  <si>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</si>
  <si>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</si>
  <si>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</si>
  <si>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</si>
  <si>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</si>
  <si>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</si>
  <si>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</si>
  <si>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</si>
  <si>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</si>
  <si>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</si>
  <si>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</si>
  <si>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</si>
  <si>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</si>
  <si>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</si>
  <si>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</si>
  <si>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</si>
  <si>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</si>
  <si>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</si>
  <si>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</si>
  <si>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</si>
  <si>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</si>
  <si>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</si>
  <si>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</si>
  <si>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</si>
  <si>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</si>
  <si>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</si>
  <si>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</si>
  <si>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</si>
  <si>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</si>
  <si>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</si>
  <si>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</si>
  <si>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</si>
  <si>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</si>
  <si>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</si>
  <si>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</si>
  <si>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</si>
  <si>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</si>
  <si>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</si>
  <si>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</si>
  <si>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</si>
  <si>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</si>
  <si>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</si>
  <si>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</si>
  <si>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</si>
  <si>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</si>
  <si>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</si>
  <si>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</si>
  <si>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</si>
  <si>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</si>
  <si>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</si>
  <si>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</si>
  <si>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</si>
  <si>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</si>
  <si>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</si>
  <si>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</si>
  <si>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</si>
  <si>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</si>
  <si>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</si>
  <si>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</si>
  <si>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</si>
  <si>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</si>
  <si>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</si>
  <si>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</si>
  <si>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</si>
  <si>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</si>
  <si>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</si>
  <si>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</si>
  <si>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</si>
  <si>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</si>
  <si>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</si>
  <si>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</si>
  <si>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</si>
  <si>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</si>
  <si>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</si>
  <si>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</si>
  <si>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</si>
  <si>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</si>
  <si>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</si>
  <si>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</si>
  <si>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</si>
  <si>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</si>
  <si>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</si>
  <si>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</si>
  <si>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</si>
  <si>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</si>
  <si>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</si>
  <si>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</si>
  <si>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</si>
  <si>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</si>
  <si>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</si>
  <si>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</si>
  <si>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</si>
  <si>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</si>
  <si>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</si>
  <si>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</si>
  <si>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</si>
  <si>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</si>
  <si>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</si>
  <si>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</si>
  <si>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</si>
  <si>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</si>
  <si>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</si>
  <si>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</si>
  <si>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</si>
  <si>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</si>
  <si>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</si>
  <si>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</si>
  <si>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</si>
  <si>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</si>
  <si>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</si>
  <si>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</si>
  <si>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</si>
  <si>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</si>
  <si>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</si>
  <si>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</si>
  <si>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</si>
  <si>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</si>
  <si>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</si>
  <si>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</si>
  <si>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</si>
  <si>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</si>
  <si>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</si>
  <si>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</si>
  <si>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</si>
  <si>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</si>
  <si>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</si>
  <si>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</si>
  <si>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</si>
  <si>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</si>
  <si>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</si>
  <si>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</si>
  <si>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</si>
  <si>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</si>
  <si>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</si>
  <si>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</si>
  <si>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</si>
  <si>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</si>
  <si>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</si>
  <si>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</si>
  <si>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</si>
  <si>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</si>
  <si>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</si>
  <si>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</si>
  <si>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</si>
  <si>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</si>
  <si>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</si>
  <si>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</si>
  <si>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</si>
  <si>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</si>
  <si>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</si>
  <si>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</si>
  <si>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</si>
  <si>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</si>
  <si>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</si>
  <si>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</si>
  <si>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</si>
  <si>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</si>
  <si>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</si>
  <si>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</si>
  <si>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</si>
  <si>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</si>
  <si>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</si>
  <si>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</si>
  <si>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</si>
  <si>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</si>
  <si>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</si>
  <si>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</si>
  <si>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</si>
  <si>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</si>
  <si>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</si>
  <si>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</si>
  <si>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</si>
  <si>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</si>
  <si>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</si>
  <si>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</si>
  <si>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</si>
  <si>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</si>
  <si>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</si>
  <si>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</si>
  <si>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</si>
  <si>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</si>
  <si>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</si>
  <si>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</si>
  <si>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</si>
  <si>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</si>
  <si>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</si>
  <si>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</si>
  <si>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</si>
  <si>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</si>
  <si>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</si>
  <si>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</si>
  <si>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</si>
  <si>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</si>
  <si>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</si>
  <si>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</si>
  <si>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</si>
  <si>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</si>
  <si>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</si>
  <si>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</si>
  <si>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</si>
  <si>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</si>
  <si>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</si>
  <si>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</si>
  <si>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</si>
  <si>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</si>
  <si>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</si>
  <si>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</si>
  <si>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</si>
  <si>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</si>
  <si>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</si>
  <si>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</si>
  <si>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</si>
  <si>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</si>
  <si>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</si>
  <si>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</si>
  <si>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</si>
  <si>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</si>
  <si>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</si>
  <si>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</si>
  <si>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</si>
  <si>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</si>
  <si>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</si>
  <si>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</si>
  <si>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</si>
  <si>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</si>
  <si>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</si>
  <si>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</si>
  <si>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</si>
  <si>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</si>
  <si>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</si>
  <si>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</si>
  <si>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</si>
  <si>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</si>
  <si>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</si>
  <si>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</si>
  <si>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</si>
  <si>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</si>
  <si>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</si>
  <si>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</si>
  <si>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</si>
  <si>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</si>
  <si>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</si>
  <si>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</si>
  <si>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</si>
  <si>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</si>
  <si>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</si>
  <si>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</si>
  <si>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</si>
  <si>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</si>
  <si>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</si>
  <si>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</si>
  <si>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</si>
  <si>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</si>
  <si>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</si>
  <si>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</si>
  <si>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</si>
  <si>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</si>
  <si>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</si>
  <si>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</si>
  <si>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</si>
  <si>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</si>
  <si>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</si>
  <si>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</si>
  <si>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</si>
  <si>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</si>
  <si>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</si>
  <si>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</si>
  <si>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</si>
  <si>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</si>
  <si>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</si>
  <si>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</si>
  <si>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</si>
  <si>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</si>
  <si>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</si>
  <si>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</si>
  <si>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</si>
  <si>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</si>
  <si>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</si>
  <si>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</si>
  <si>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</si>
  <si>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</si>
  <si>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</si>
  <si>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</si>
  <si>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</si>
  <si>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</si>
  <si>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</si>
  <si>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</si>
  <si>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</si>
  <si>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</si>
  <si>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</si>
  <si>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</si>
  <si>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</si>
  <si>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</si>
  <si>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</si>
  <si>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</si>
  <si>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</si>
  <si>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</si>
  <si>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</si>
  <si>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</si>
  <si>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</si>
  <si>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</si>
  <si>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</si>
  <si>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</si>
  <si>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</si>
  <si>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</si>
  <si>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</si>
  <si>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</si>
  <si>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</si>
  <si>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</si>
  <si>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</si>
  <si>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</si>
  <si>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</si>
  <si>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</si>
  <si>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</si>
  <si>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</si>
  <si>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</si>
  <si>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</si>
  <si>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</si>
  <si>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</si>
  <si>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</si>
  <si>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</si>
  <si>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</si>
  <si>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</si>
  <si>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</si>
  <si>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</si>
  <si>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</si>
  <si>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</si>
  <si>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</si>
  <si>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</si>
  <si>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</si>
  <si>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</si>
  <si>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</si>
  <si>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</si>
  <si>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</si>
  <si>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</si>
  <si>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</si>
  <si>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</si>
  <si>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</si>
  <si>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</si>
  <si>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</si>
  <si>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</si>
  <si>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</si>
  <si>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</si>
  <si>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</si>
  <si>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</si>
  <si>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</si>
  <si>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</si>
  <si>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</si>
  <si>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</si>
  <si>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</si>
  <si>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</si>
  <si>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</si>
  <si>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</si>
  <si>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</si>
  <si>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</si>
  <si>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</si>
  <si>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</si>
  <si>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</si>
  <si>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</si>
  <si>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</si>
  <si>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</si>
  <si>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</si>
  <si>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</si>
  <si>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</si>
  <si>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</si>
  <si>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</si>
  <si>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</si>
  <si>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</si>
  <si>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</si>
  <si>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</si>
  <si>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</si>
  <si>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</si>
  <si>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</si>
  <si>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</si>
  <si>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</si>
  <si>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</si>
  <si>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</si>
  <si>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</si>
  <si>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</si>
  <si>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</si>
  <si>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</si>
  <si>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</si>
  <si>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</si>
  <si>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</si>
  <si>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</si>
  <si>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</si>
  <si>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</si>
  <si>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</si>
  <si>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</si>
  <si>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</si>
  <si>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</si>
  <si>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</si>
  <si>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</si>
  <si>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</si>
  <si>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</si>
  <si>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</si>
  <si>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</si>
  <si>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</si>
  <si>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</si>
  <si>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</si>
  <si>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</si>
  <si>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</si>
  <si>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</si>
  <si>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</si>
  <si>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</si>
  <si>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</si>
  <si>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</si>
  <si>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</si>
  <si>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</si>
  <si>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</si>
  <si>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</si>
  <si>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</si>
  <si>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</si>
  <si>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</si>
  <si>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</si>
  <si>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</si>
  <si>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</si>
  <si>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</si>
  <si>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</si>
  <si>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</si>
  <si>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</si>
  <si>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</si>
  <si>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</si>
  <si>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</si>
  <si>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</si>
  <si>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</si>
  <si>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</si>
  <si>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</si>
  <si>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</si>
  <si>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</si>
  <si>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</si>
  <si>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</si>
  <si>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</si>
  <si>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</si>
  <si>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</si>
  <si>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</si>
  <si>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</si>
  <si>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</si>
  <si>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</si>
  <si>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</si>
  <si>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</si>
  <si>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</si>
  <si>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</si>
  <si>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</si>
  <si>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</si>
  <si>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</si>
  <si>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</si>
  <si>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</si>
  <si>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</si>
  <si>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</si>
  <si>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</si>
  <si>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</si>
  <si>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</si>
  <si>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</si>
  <si>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</si>
  <si>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</si>
  <si>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</si>
  <si>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</si>
  <si>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</si>
  <si>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</si>
  <si>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</si>
  <si>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</si>
  <si>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</si>
  <si>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</si>
  <si>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</si>
  <si>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</si>
  <si>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</si>
  <si>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</si>
  <si>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</si>
  <si>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</si>
  <si>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</si>
  <si>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</si>
  <si>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</si>
  <si>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</si>
  <si>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</si>
  <si>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</si>
  <si>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</si>
  <si>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</si>
  <si>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</si>
  <si>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</si>
  <si>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</si>
  <si>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</si>
  <si>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</si>
  <si>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</si>
  <si>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</si>
  <si>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</si>
  <si>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</si>
  <si>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</si>
  <si>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</si>
  <si>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</si>
  <si>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</si>
  <si>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</si>
  <si>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</si>
  <si>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</si>
  <si>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</si>
  <si>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</si>
  <si>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</si>
  <si>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</si>
  <si>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</si>
  <si>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</si>
  <si>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</si>
  <si>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</si>
  <si>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</si>
  <si>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</si>
  <si>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</si>
  <si>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</si>
  <si>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</si>
  <si>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</si>
  <si>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</si>
  <si>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</si>
  <si>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</si>
  <si>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</si>
  <si>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</si>
  <si>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</si>
  <si>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</si>
  <si>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</si>
  <si>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</si>
  <si>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</si>
  <si>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</si>
  <si>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</si>
  <si>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</si>
  <si>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</si>
  <si>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</si>
  <si>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</si>
  <si>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</si>
  <si>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</si>
  <si>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</si>
  <si>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</si>
  <si>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</si>
  <si>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</si>
  <si>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</si>
  <si>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</si>
  <si>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</si>
  <si>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</si>
  <si>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</si>
  <si>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</si>
  <si>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</si>
  <si>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</si>
  <si>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</si>
  <si>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</si>
  <si>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</si>
  <si>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</si>
  <si>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</si>
  <si>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</si>
  <si>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</si>
  <si>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</si>
  <si>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</si>
  <si>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</si>
  <si>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</si>
  <si>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</si>
  <si>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</si>
  <si>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</si>
  <si>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</si>
  <si>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</si>
  <si>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</si>
  <si>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</si>
  <si>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</si>
  <si>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</si>
  <si>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</si>
  <si>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</si>
  <si>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</si>
  <si>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</si>
  <si>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</si>
  <si>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</si>
  <si>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</si>
  <si>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</si>
  <si>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</si>
  <si>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</si>
  <si>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</si>
  <si>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</si>
  <si>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</si>
  <si>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</si>
  <si>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</si>
  <si>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</si>
  <si>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</si>
  <si>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</si>
  <si>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</si>
  <si>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</si>
  <si>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</si>
  <si>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</si>
  <si>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</si>
  <si>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</si>
  <si>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</si>
  <si>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</si>
  <si>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</si>
  <si>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</si>
  <si>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</si>
  <si>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</si>
  <si>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</si>
  <si>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</si>
  <si>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</si>
  <si>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</si>
  <si>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</si>
  <si>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</si>
  <si>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</si>
  <si>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</si>
  <si>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</si>
  <si>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</si>
  <si>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</si>
  <si>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</si>
  <si>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</si>
  <si>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</si>
  <si>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</si>
  <si>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</si>
  <si>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</si>
  <si>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</si>
  <si>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</si>
  <si>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</si>
  <si>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</si>
  <si>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</si>
  <si>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</si>
  <si>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</si>
  <si>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</si>
  <si>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</si>
  <si>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</si>
  <si>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</si>
  <si>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</si>
  <si>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</si>
  <si>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</si>
  <si>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</si>
  <si>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</si>
  <si>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</si>
  <si>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</si>
  <si>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</si>
  <si>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</si>
  <si>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</si>
  <si>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</si>
  <si>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</si>
  <si>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</si>
  <si>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</si>
  <si>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</si>
  <si>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</si>
  <si>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</si>
  <si>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</si>
  <si>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</si>
  <si>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</si>
  <si>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</si>
  <si>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</si>
  <si>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</si>
  <si>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</si>
  <si>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</si>
  <si>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</si>
  <si>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</si>
  <si>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</si>
  <si>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</si>
  <si>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</si>
  <si>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</si>
  <si>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</si>
  <si>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</si>
  <si>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</si>
  <si>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</si>
  <si>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</si>
  <si>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</si>
  <si>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</si>
  <si>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</si>
  <si>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</si>
  <si>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</si>
  <si>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</si>
  <si>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</si>
  <si>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</si>
  <si>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</si>
  <si>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</si>
  <si>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</si>
  <si>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</si>
  <si>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</si>
  <si>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</si>
  <si>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</si>
  <si>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</si>
  <si>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</si>
  <si>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</si>
  <si>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</si>
  <si>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</si>
  <si>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</si>
  <si>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</si>
  <si>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</si>
  <si>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</si>
  <si>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</si>
  <si>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</si>
  <si>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</si>
  <si>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</si>
  <si>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</si>
  <si>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</si>
  <si>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</si>
  <si>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</si>
  <si>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</si>
  <si>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</si>
  <si>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</si>
  <si>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</si>
  <si>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</si>
  <si>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</si>
  <si>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</si>
  <si>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</si>
  <si>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</si>
  <si>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</si>
  <si>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</si>
  <si>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</si>
  <si>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</si>
  <si>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</si>
  <si>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</si>
  <si>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</si>
  <si>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</si>
  <si>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</si>
  <si>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</si>
  <si>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</si>
  <si>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</si>
  <si>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</si>
  <si>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</si>
  <si>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</si>
  <si>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</si>
  <si>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</si>
  <si>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</si>
  <si>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</si>
  <si>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</si>
  <si>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</si>
  <si>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</si>
  <si>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</si>
  <si>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</si>
  <si>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</si>
  <si>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</si>
  <si>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</si>
  <si>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</si>
  <si>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</si>
  <si>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</si>
  <si>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</si>
  <si>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</si>
  <si>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</si>
  <si>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</si>
  <si>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</si>
  <si>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</si>
  <si>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</si>
  <si>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</si>
  <si>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</si>
  <si>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</si>
  <si>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</si>
  <si>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</si>
  <si>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</si>
  <si>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</si>
  <si>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</si>
  <si>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</si>
  <si>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</si>
  <si>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</si>
  <si>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</si>
  <si>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</si>
  <si>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</si>
  <si>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</si>
  <si>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</si>
  <si>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</si>
  <si>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</si>
  <si>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</si>
  <si>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</si>
  <si>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</si>
  <si>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</si>
  <si>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</si>
  <si>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</si>
  <si>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</si>
  <si>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</si>
  <si>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</si>
  <si>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</si>
  <si>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</si>
  <si>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</si>
  <si>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</si>
  <si>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</si>
  <si>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</si>
  <si>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</si>
  <si>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</si>
  <si>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</si>
  <si>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</si>
  <si>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</si>
  <si>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</si>
  <si>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</si>
  <si>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</si>
  <si>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</si>
  <si>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</si>
  <si>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</si>
  <si>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</si>
  <si>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</si>
  <si>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</si>
  <si>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</si>
  <si>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</si>
  <si>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</si>
  <si>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</si>
  <si>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</si>
  <si>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</si>
  <si>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</si>
  <si>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</si>
  <si>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</si>
  <si>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</si>
  <si>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</si>
  <si>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</si>
  <si>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</si>
  <si>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</si>
  <si>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</si>
  <si>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</si>
  <si>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</si>
  <si>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</si>
  <si>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</si>
  <si>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</si>
  <si>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</si>
  <si>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</si>
  <si>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</si>
  <si>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</si>
  <si>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</si>
  <si>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</si>
  <si>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</si>
  <si>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</si>
  <si>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</si>
  <si>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</si>
  <si>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</si>
  <si>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</si>
  <si>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</si>
  <si>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</si>
  <si>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</si>
  <si>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</si>
  <si>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</si>
  <si>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</si>
  <si>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</si>
  <si>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</si>
  <si>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</si>
  <si>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</si>
  <si>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</si>
  <si>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</si>
  <si>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</si>
  <si>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</si>
  <si>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</si>
  <si>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</si>
  <si>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</si>
  <si>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</si>
  <si>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</si>
  <si>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</si>
  <si>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</si>
  <si>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</si>
  <si>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</si>
  <si>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</si>
  <si>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</si>
  <si>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</si>
  <si>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</si>
  <si>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</si>
  <si>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</si>
  <si>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</si>
  <si>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</si>
  <si>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</si>
  <si>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</si>
  <si>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</si>
  <si>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</si>
  <si>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</si>
  <si>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</si>
  <si>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</si>
  <si>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</si>
  <si>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</si>
  <si>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</si>
  <si>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</si>
  <si>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</si>
  <si>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</si>
  <si>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</si>
  <si>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</si>
  <si>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</si>
  <si>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</si>
  <si>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</si>
  <si>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</si>
  <si>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</si>
  <si>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</si>
  <si>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</si>
  <si>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</si>
  <si>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</si>
  <si>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</si>
  <si>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</si>
  <si>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</si>
  <si>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</si>
  <si>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</si>
  <si>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</si>
  <si>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</si>
  <si>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</si>
  <si>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</si>
  <si>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</si>
  <si>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</si>
  <si>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</si>
  <si>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</si>
  <si>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</si>
  <si>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</si>
  <si>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</si>
  <si>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</si>
  <si>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</si>
  <si>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</si>
  <si>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</si>
  <si>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</si>
  <si>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</si>
  <si>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</si>
  <si>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</si>
  <si>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</si>
  <si>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</si>
  <si>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</si>
  <si>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</si>
  <si>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</si>
  <si>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</si>
  <si>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</si>
  <si>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</si>
  <si>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</si>
  <si>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</si>
  <si>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</si>
  <si>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</si>
  <si>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</si>
  <si>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</si>
  <si>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</si>
  <si>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</si>
  <si>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</si>
  <si>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</si>
  <si>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</si>
  <si>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</si>
  <si>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</si>
  <si>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</si>
  <si>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</si>
  <si>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</si>
  <si>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</si>
  <si>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</si>
  <si>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</si>
  <si>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</si>
  <si>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</si>
  <si>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</si>
  <si>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</si>
  <si>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</si>
  <si>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</si>
  <si>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</si>
  <si>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</si>
  <si>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</si>
  <si>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</si>
  <si>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</si>
  <si>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</si>
  <si>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</si>
  <si>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</si>
  <si>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</si>
  <si>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</si>
  <si>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</si>
  <si>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</si>
  <si>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</si>
  <si>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</si>
  <si>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</si>
  <si>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</si>
  <si>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</si>
  <si>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</si>
  <si>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</si>
  <si>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</si>
  <si>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</si>
  <si>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</si>
  <si>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</si>
  <si>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</si>
  <si>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</si>
  <si>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</si>
  <si>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</si>
  <si>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</si>
  <si>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</si>
  <si>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</si>
  <si>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</si>
  <si>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</si>
  <si>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</si>
  <si>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</si>
  <si>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</si>
  <si>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</si>
  <si>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</si>
  <si>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</si>
  <si>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</si>
  <si>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</si>
  <si>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</si>
  <si>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</si>
  <si>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</si>
  <si>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</si>
  <si>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</si>
  <si>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</si>
  <si>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</si>
  <si>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</si>
  <si>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</si>
  <si>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</si>
  <si>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</si>
  <si>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</si>
  <si>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</si>
  <si>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</si>
  <si>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</si>
  <si>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</si>
  <si>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</si>
  <si>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</si>
  <si>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</si>
  <si>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</si>
  <si>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</si>
  <si>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</si>
  <si>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</si>
  <si>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</si>
  <si>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</si>
  <si>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</si>
  <si>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</si>
  <si>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</si>
  <si>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</si>
  <si>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</si>
  <si>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</si>
  <si>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</si>
  <si>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</si>
  <si>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</si>
  <si>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</si>
  <si>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</si>
  <si>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</si>
  <si>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</si>
  <si>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</si>
  <si>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</si>
  <si>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</si>
  <si>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</si>
  <si>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</si>
  <si>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</si>
  <si>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</si>
  <si>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</si>
  <si>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</si>
  <si>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</si>
  <si>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</si>
  <si>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</si>
  <si>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</si>
  <si>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</si>
  <si>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</si>
  <si>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</si>
  <si>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</si>
  <si>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</si>
  <si>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</si>
  <si>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</si>
  <si>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</si>
  <si>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</si>
  <si>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</si>
  <si>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</si>
  <si>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</si>
  <si>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</si>
  <si>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</si>
  <si>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</si>
  <si>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</si>
  <si>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</si>
  <si>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</si>
  <si>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</si>
  <si>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</si>
  <si>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</si>
  <si>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</si>
  <si>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</si>
  <si>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</si>
  <si>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</si>
  <si>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</si>
  <si>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</si>
  <si>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</si>
  <si>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</si>
  <si>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</si>
  <si>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</si>
  <si>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</si>
  <si>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</si>
  <si>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</si>
  <si>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</si>
  <si>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</si>
  <si>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</si>
  <si>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</si>
  <si>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</si>
  <si>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</si>
  <si>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</si>
  <si>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</si>
  <si>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</si>
  <si>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</si>
  <si>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</si>
  <si>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</si>
  <si>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</si>
  <si>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</si>
  <si>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</si>
  <si>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</si>
  <si>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</si>
  <si>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</si>
  <si>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</si>
  <si>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</si>
  <si>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</si>
  <si>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</si>
  <si>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</si>
  <si>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</si>
  <si>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</si>
  <si>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</si>
  <si>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</si>
  <si>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</si>
  <si>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</si>
  <si>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</si>
  <si>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</si>
  <si>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</si>
  <si>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</si>
  <si>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</si>
  <si>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</si>
  <si>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</si>
  <si>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</si>
  <si>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</si>
  <si>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</si>
  <si>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</si>
  <si>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</si>
  <si>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</si>
  <si>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</si>
  <si>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</si>
  <si>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</si>
  <si>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</si>
  <si>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</si>
  <si>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</si>
  <si>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</si>
  <si>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</si>
  <si>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</si>
  <si>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</si>
  <si>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</si>
  <si>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</si>
  <si>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</si>
  <si>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</si>
  <si>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</si>
  <si>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</si>
  <si>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</si>
  <si>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</si>
  <si>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</si>
  <si>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</si>
  <si>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</si>
  <si>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</si>
  <si>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</si>
  <si>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</si>
  <si>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</si>
  <si>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</si>
  <si>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</si>
  <si>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</si>
  <si>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</si>
  <si>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</si>
  <si>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</si>
  <si>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</si>
  <si>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</si>
  <si>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</si>
  <si>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</si>
  <si>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</si>
  <si>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</si>
  <si>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</si>
  <si>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</si>
  <si>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</si>
  <si>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</si>
  <si>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</si>
  <si>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</si>
  <si>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</si>
  <si>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</si>
  <si>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</si>
  <si>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</si>
  <si>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</si>
  <si>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</si>
  <si>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</si>
  <si>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</si>
  <si>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</si>
  <si>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</si>
  <si>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</si>
  <si>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</si>
  <si>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</si>
  <si>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</si>
  <si>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</si>
  <si>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</si>
  <si>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</si>
  <si>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</si>
  <si>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</si>
  <si>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</si>
  <si>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</si>
  <si>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</si>
  <si>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</si>
  <si>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</si>
  <si>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</si>
  <si>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</si>
  <si>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</si>
  <si>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</si>
  <si>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</si>
  <si>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</si>
  <si>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</si>
  <si>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</si>
  <si>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</si>
  <si>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</si>
  <si>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</si>
  <si>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</si>
  <si>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</si>
  <si>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</si>
  <si>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</si>
  <si>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</si>
  <si>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</si>
  <si>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</si>
  <si>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</si>
  <si>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</si>
  <si>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</si>
  <si>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</si>
  <si>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</si>
  <si>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</si>
  <si>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</si>
  <si>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</si>
  <si>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</si>
  <si>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</si>
  <si>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</si>
  <si>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</si>
  <si>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</si>
  <si>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</si>
  <si>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</si>
  <si>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</si>
  <si>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</si>
  <si>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</si>
  <si>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</si>
  <si>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</si>
  <si>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</si>
  <si>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</si>
  <si>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</si>
  <si>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</si>
  <si>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</si>
  <si>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</si>
  <si>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</si>
  <si>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</si>
  <si>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</si>
  <si>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</si>
  <si>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</si>
  <si>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</si>
  <si>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</si>
  <si>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</si>
  <si>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</si>
  <si>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</si>
  <si>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</si>
  <si>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</si>
  <si>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</si>
  <si>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</si>
  <si>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</si>
  <si>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</si>
  <si>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</si>
  <si>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</si>
  <si>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</si>
  <si>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</si>
  <si>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</si>
  <si>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</si>
  <si>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</si>
  <si>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</si>
  <si>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</si>
  <si>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</si>
  <si>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</si>
  <si>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</si>
  <si>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</si>
  <si>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</si>
  <si>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</si>
  <si>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</si>
  <si>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</si>
  <si>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</si>
  <si>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</si>
  <si>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</si>
  <si>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</si>
  <si>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</si>
  <si>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</si>
  <si>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</si>
  <si>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</si>
  <si>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</si>
  <si>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</si>
  <si>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</si>
  <si>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</si>
  <si>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</si>
  <si>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</si>
  <si>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</si>
  <si>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</si>
  <si>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</si>
  <si>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</si>
  <si>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</si>
  <si>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</si>
  <si>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</si>
  <si>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</si>
  <si>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</si>
  <si>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</si>
  <si>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</si>
  <si>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</si>
  <si>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</si>
  <si>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</si>
  <si>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</si>
  <si>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</si>
  <si>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</si>
  <si>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</si>
  <si>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</si>
  <si>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</si>
  <si>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</si>
  <si>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</si>
  <si>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</si>
  <si>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</si>
  <si>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</si>
  <si>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</si>
  <si>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</si>
  <si>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</si>
  <si>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</si>
  <si>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</si>
  <si>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</si>
  <si>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</si>
  <si>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</si>
  <si>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</si>
  <si>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</si>
  <si>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</si>
  <si>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</si>
  <si>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</si>
  <si>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</si>
  <si>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</si>
  <si>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</si>
  <si>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</si>
  <si>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</si>
  <si>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</si>
  <si>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</si>
  <si>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</si>
  <si>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</si>
  <si>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</si>
  <si>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</si>
  <si>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</si>
  <si>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</si>
  <si>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</si>
  <si>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</si>
  <si>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</si>
  <si>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</si>
  <si>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</si>
  <si>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</si>
  <si>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</si>
  <si>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</si>
  <si>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</si>
  <si>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</si>
  <si>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</si>
  <si>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</si>
  <si>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</si>
  <si>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</si>
  <si>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</si>
  <si>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</si>
  <si>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</si>
  <si>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</si>
  <si>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</si>
  <si>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</si>
  <si>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</si>
  <si>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</si>
  <si>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</si>
  <si>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</si>
  <si>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</si>
  <si>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</si>
  <si>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</si>
  <si>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</si>
  <si>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</si>
  <si>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</si>
  <si>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</si>
  <si>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</si>
  <si>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</si>
  <si>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</si>
  <si>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</si>
  <si>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</si>
  <si>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</si>
  <si>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</si>
  <si>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</si>
  <si>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</si>
  <si>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</si>
  <si>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</si>
  <si>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</si>
  <si>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</si>
  <si>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</si>
  <si>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</si>
  <si>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</si>
  <si>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</si>
  <si>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</si>
  <si>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</si>
  <si>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</si>
  <si>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</si>
  <si>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</si>
  <si>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</si>
  <si>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</si>
  <si>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</si>
  <si>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</si>
  <si>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</si>
  <si>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</si>
  <si>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</si>
  <si>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</si>
  <si>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</si>
  <si>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</si>
  <si>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</si>
  <si>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</si>
  <si>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</si>
  <si>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</si>
  <si>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</si>
  <si>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</si>
  <si>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</si>
  <si>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</si>
  <si>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</si>
  <si>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</si>
  <si>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</si>
  <si>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</si>
  <si>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</si>
  <si>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</si>
  <si>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</si>
  <si>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</si>
  <si>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</si>
  <si>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</si>
  <si>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</si>
  <si>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</si>
  <si>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</si>
  <si>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</si>
  <si>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</si>
  <si>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</si>
  <si>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</si>
  <si>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</si>
  <si>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</si>
  <si>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</si>
  <si>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</si>
  <si>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</si>
  <si>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</si>
  <si>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</si>
  <si>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</si>
  <si>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</si>
  <si>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</si>
  <si>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</si>
  <si>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</si>
  <si>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</si>
  <si>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</si>
  <si>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</si>
  <si>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</si>
  <si>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</si>
  <si>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</si>
  <si>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</si>
  <si>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</si>
  <si>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</si>
  <si>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</si>
  <si>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</si>
  <si>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</si>
  <si>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</si>
  <si>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</si>
  <si>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</si>
  <si>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</si>
  <si>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</si>
  <si>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</si>
  <si>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</si>
  <si>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</si>
  <si>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</si>
  <si>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</si>
  <si>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</si>
  <si>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</si>
  <si>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</si>
  <si>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</si>
  <si>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</si>
  <si>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</si>
  <si>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</si>
  <si>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</si>
  <si>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</si>
  <si>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</si>
  <si>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</si>
  <si>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</si>
  <si>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</si>
  <si>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</si>
  <si>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</si>
  <si>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</si>
  <si>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</si>
  <si>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</si>
  <si>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</si>
  <si>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</si>
  <si>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</si>
  <si>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</si>
  <si>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</si>
  <si>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</si>
  <si>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</si>
  <si>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</si>
  <si>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</si>
  <si>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</si>
  <si>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</si>
  <si>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</si>
  <si>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</si>
  <si>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</si>
  <si>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</si>
  <si>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</si>
  <si>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</si>
  <si>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</si>
  <si>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</si>
  <si>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</si>
  <si>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</si>
  <si>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</si>
  <si>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</si>
  <si>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</si>
  <si>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</si>
  <si>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</si>
  <si>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</si>
  <si>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</si>
  <si>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</si>
  <si>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</si>
  <si>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</si>
  <si>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</si>
  <si>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</si>
  <si>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</si>
  <si>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</si>
  <si>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</si>
  <si>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</si>
  <si>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</si>
  <si>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</si>
  <si>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</si>
  <si>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</si>
  <si>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</si>
  <si>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</si>
  <si>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</si>
  <si>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</si>
  <si>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</si>
  <si>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</si>
  <si>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</si>
  <si>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</si>
  <si>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</si>
  <si>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</si>
  <si>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</si>
  <si>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</si>
  <si>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</si>
  <si>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</si>
  <si>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</si>
  <si>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</si>
  <si>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</si>
  <si>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</si>
  <si>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</si>
  <si>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</si>
  <si>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</si>
  <si>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</si>
  <si>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</si>
  <si>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</si>
  <si>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</si>
  <si>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</si>
  <si>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</si>
  <si>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</si>
  <si>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</si>
  <si>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</si>
  <si>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</si>
  <si>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</si>
  <si>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</si>
  <si>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</si>
  <si>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</si>
  <si>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</si>
  <si>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</si>
  <si>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</si>
  <si>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</si>
  <si>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</si>
  <si>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</si>
  <si>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</si>
  <si>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</si>
  <si>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</si>
  <si>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</si>
  <si>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</si>
  <si>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</si>
  <si>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</si>
  <si>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</si>
  <si>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</si>
  <si>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</si>
  <si>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</si>
  <si>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</si>
  <si>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</si>
  <si>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</si>
  <si>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</si>
  <si>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</si>
  <si>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</si>
  <si>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</si>
  <si>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</si>
  <si>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</si>
  <si>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</si>
  <si>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</si>
  <si>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</si>
  <si>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</si>
  <si>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</si>
  <si>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</si>
  <si>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</si>
  <si>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</si>
  <si>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</si>
  <si>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</si>
  <si>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</si>
  <si>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</si>
  <si>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</si>
  <si>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</si>
  <si>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</si>
  <si>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</si>
  <si>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</si>
  <si>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</si>
  <si>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</si>
  <si>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</si>
  <si>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</si>
  <si>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</si>
  <si>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</si>
  <si>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</si>
  <si>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</si>
  <si>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</si>
  <si>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</si>
  <si>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</si>
  <si>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</si>
  <si>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</si>
  <si>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</si>
  <si>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</si>
  <si>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</si>
  <si>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</si>
  <si>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</si>
  <si>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</si>
  <si>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</si>
  <si>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</si>
  <si>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</si>
  <si>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</si>
  <si>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</si>
  <si>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</si>
  <si>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</si>
  <si>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</si>
  <si>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</si>
  <si>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</si>
  <si>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</si>
  <si>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</si>
  <si>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</si>
  <si>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</si>
  <si>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</si>
  <si>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</si>
  <si>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</si>
  <si>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</si>
  <si>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</si>
  <si>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</si>
  <si>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</si>
  <si>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</si>
  <si>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</si>
  <si>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</si>
  <si>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</si>
  <si>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</si>
  <si>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</si>
  <si>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</si>
  <si>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</si>
  <si>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</si>
  <si>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</si>
  <si>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</si>
  <si>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</si>
  <si>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</si>
  <si>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</si>
  <si>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</si>
  <si>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</si>
  <si>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</si>
  <si>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</si>
  <si>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</si>
  <si>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</si>
  <si>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</si>
  <si>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</si>
  <si>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</si>
  <si>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</si>
  <si>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</si>
  <si>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</si>
  <si>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</si>
  <si>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</si>
  <si>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</si>
  <si>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</si>
  <si>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</si>
  <si>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</si>
  <si>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</si>
  <si>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</si>
  <si>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</si>
  <si>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</si>
  <si>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</si>
  <si>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</si>
  <si>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</si>
  <si>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</si>
  <si>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</si>
  <si>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</si>
  <si>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</si>
  <si>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</si>
  <si>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</si>
  <si>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</si>
  <si>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</si>
  <si>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</si>
  <si>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</si>
  <si>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</si>
  <si>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</si>
  <si>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</si>
  <si>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</si>
  <si>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</si>
  <si>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</si>
  <si>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</si>
  <si>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</si>
  <si>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</si>
  <si>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</si>
  <si>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</si>
  <si>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</si>
  <si>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</si>
  <si>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</si>
  <si>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</si>
  <si>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</si>
  <si>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</si>
  <si>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</si>
  <si>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</si>
  <si>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</si>
  <si>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</si>
  <si>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</si>
  <si>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</si>
  <si>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</si>
  <si>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</si>
  <si>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</si>
  <si>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</si>
  <si>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</si>
  <si>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</si>
  <si>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</si>
  <si>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</si>
  <si>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</si>
  <si>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</si>
  <si>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</si>
  <si>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</si>
  <si>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</si>
  <si>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</si>
  <si>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</si>
  <si>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</si>
  <si>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</si>
  <si>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</si>
  <si>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</si>
  <si>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</si>
  <si>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</si>
  <si>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</si>
  <si>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</si>
  <si>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</si>
  <si>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</si>
  <si>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</si>
  <si>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</si>
  <si>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</si>
  <si>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</si>
  <si>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</si>
  <si>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</si>
  <si>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</si>
  <si>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</si>
  <si>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</si>
  <si>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</si>
  <si>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</si>
  <si>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</si>
  <si>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</si>
  <si>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</si>
  <si>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</si>
  <si>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</si>
  <si>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</si>
  <si>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</si>
  <si>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</si>
  <si>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</si>
  <si>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</si>
  <si>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</si>
  <si>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</si>
  <si>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</si>
  <si>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</si>
  <si>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</si>
  <si>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</si>
  <si>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</si>
  <si>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</si>
  <si>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</si>
  <si>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</si>
  <si>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</si>
  <si>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</si>
  <si>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</si>
  <si>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</si>
  <si>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</si>
  <si>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</si>
  <si>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</si>
  <si>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</si>
  <si>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</si>
  <si>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</si>
  <si>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</si>
  <si>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</si>
  <si>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</si>
  <si>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</si>
  <si>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</si>
  <si>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</si>
  <si>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</si>
  <si>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</si>
  <si>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</si>
  <si>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</si>
  <si>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</si>
  <si>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</si>
  <si>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</si>
  <si>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</si>
  <si>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</si>
  <si>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</si>
  <si>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</si>
  <si>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</si>
  <si>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</si>
  <si>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</si>
  <si>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</si>
  <si>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</si>
  <si>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</si>
  <si>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</si>
  <si>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</si>
  <si>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</si>
  <si>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</si>
  <si>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</si>
  <si>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</si>
  <si>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</si>
  <si>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</si>
  <si>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</si>
  <si>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</si>
  <si>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</si>
  <si>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</si>
  <si>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</si>
  <si>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</si>
  <si>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</si>
  <si>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</si>
  <si>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</si>
  <si>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</si>
  <si>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</si>
  <si>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</si>
  <si>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</si>
  <si>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</si>
  <si>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</si>
  <si>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</si>
  <si>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</si>
  <si>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</si>
  <si>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</si>
  <si>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</si>
  <si>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</si>
  <si>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</si>
  <si>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</si>
  <si>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</si>
  <si>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</si>
  <si>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</si>
  <si>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</si>
  <si>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</si>
  <si>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</si>
  <si>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</si>
  <si>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</si>
  <si>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</si>
  <si>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</si>
  <si>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</si>
  <si>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</si>
  <si>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</si>
  <si>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</si>
  <si>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</si>
  <si>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</si>
  <si>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</si>
  <si>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</si>
  <si>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</si>
  <si>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</si>
  <si>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</si>
  <si>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</si>
  <si>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</si>
  <si>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</si>
  <si>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</si>
  <si>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</si>
  <si>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</si>
  <si>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</si>
  <si>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</si>
  <si>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</si>
  <si>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</si>
  <si>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</si>
  <si>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</si>
  <si>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</si>
  <si>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</si>
  <si>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</si>
  <si>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</si>
  <si>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</si>
  <si>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</si>
  <si>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</si>
  <si>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</si>
  <si>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</si>
  <si>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</si>
  <si>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</si>
  <si>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</si>
  <si>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</si>
  <si>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</si>
  <si>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</si>
  <si>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</si>
  <si>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</si>
  <si>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</si>
  <si>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</si>
  <si>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</si>
  <si>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</si>
  <si>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</si>
  <si>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</si>
  <si>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</si>
  <si>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</si>
  <si>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</si>
  <si>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</si>
  <si>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</si>
  <si>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</si>
  <si>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</si>
  <si>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</si>
  <si>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</si>
  <si>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</si>
  <si>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</si>
  <si>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</si>
  <si>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</si>
  <si>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</si>
  <si>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</si>
  <si>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</si>
  <si>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</si>
  <si>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</si>
  <si>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</si>
  <si>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</si>
  <si>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</si>
  <si>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</si>
  <si>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</si>
  <si>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</si>
  <si>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</si>
  <si>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</si>
  <si>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</si>
  <si>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</si>
  <si>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</si>
  <si>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</si>
  <si>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</si>
  <si>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</si>
  <si>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</si>
  <si>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</si>
  <si>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</si>
  <si>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</si>
  <si>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</si>
  <si>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</si>
  <si>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</si>
  <si>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</si>
  <si>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</si>
  <si>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</si>
  <si>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</si>
  <si>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</si>
  <si>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</si>
  <si>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</si>
  <si>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</si>
  <si>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</si>
  <si>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</si>
  <si>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</si>
  <si>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</si>
  <si>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</si>
  <si>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</si>
  <si>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</si>
  <si>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</si>
  <si>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</si>
  <si>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</si>
  <si>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</si>
  <si>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</si>
  <si>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</si>
  <si>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</si>
  <si>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</si>
  <si>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</si>
  <si>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</si>
  <si>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</si>
  <si>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</si>
  <si>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</si>
  <si>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</si>
  <si>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</si>
  <si>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</si>
  <si>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</si>
  <si>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</si>
  <si>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</si>
  <si>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</si>
  <si>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</si>
  <si>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</si>
  <si>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</si>
  <si>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</si>
  <si>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</si>
  <si>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</si>
  <si>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</si>
  <si>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</si>
  <si>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</si>
  <si>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</si>
  <si>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</si>
  <si>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</si>
  <si>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</si>
  <si>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</si>
  <si>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</si>
  <si>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</si>
  <si>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</si>
  <si>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</si>
  <si>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</si>
  <si>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</si>
  <si>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</si>
  <si>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</si>
  <si>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</si>
  <si>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</si>
  <si>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</si>
  <si>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</si>
  <si>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</si>
  <si>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</si>
  <si>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</si>
  <si>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</si>
  <si>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</si>
  <si>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</si>
  <si>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</si>
  <si>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</si>
  <si>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</si>
  <si>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</si>
  <si>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</si>
  <si>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</si>
  <si>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</si>
  <si>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</si>
  <si>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</si>
  <si>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</si>
  <si>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</si>
  <si>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</si>
  <si>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</si>
  <si>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</si>
  <si>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</si>
  <si>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</si>
  <si>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</si>
  <si>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</si>
  <si>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</si>
  <si>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</si>
  <si>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</si>
  <si>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</si>
  <si>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</si>
  <si>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</si>
  <si>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</si>
  <si>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</si>
  <si>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</si>
  <si>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</si>
  <si>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</si>
  <si>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</si>
  <si>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</si>
  <si>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</si>
  <si>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</si>
  <si>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</si>
  <si>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</si>
  <si>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</si>
  <si>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</si>
  <si>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</si>
  <si>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</si>
  <si>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</si>
  <si>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</si>
  <si>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</si>
  <si>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</si>
  <si>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</si>
  <si>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</si>
  <si>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</si>
  <si>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</si>
  <si>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</si>
  <si>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</si>
  <si>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</si>
  <si>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</si>
  <si>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</si>
  <si>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</si>
  <si>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</si>
  <si>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</si>
  <si>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</si>
  <si>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</si>
  <si>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</si>
  <si>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</si>
  <si>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</si>
  <si>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</si>
  <si>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</si>
  <si>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</si>
  <si>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</si>
  <si>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</si>
  <si>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</si>
  <si>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</si>
  <si>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</si>
  <si>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</si>
  <si>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</si>
  <si>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</si>
  <si>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</si>
  <si>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</si>
  <si>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</si>
  <si>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</si>
  <si>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</si>
  <si>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</si>
  <si>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</si>
  <si>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</si>
  <si>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</si>
  <si>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</si>
  <si>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</si>
  <si>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</si>
  <si>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</si>
  <si>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</si>
  <si>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</si>
  <si>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</si>
  <si>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</si>
  <si>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</si>
  <si>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</si>
  <si>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</si>
  <si>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</si>
  <si>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</si>
  <si>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</si>
  <si>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</si>
  <si>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</si>
  <si>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</si>
  <si>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</si>
  <si>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</si>
  <si>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</si>
  <si>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</si>
  <si>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</si>
  <si>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</si>
  <si>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</si>
  <si>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</si>
  <si>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</si>
  <si>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</si>
  <si>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</si>
  <si>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</si>
  <si>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</si>
  <si>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</si>
  <si>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</si>
  <si>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</si>
  <si>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</si>
  <si>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</si>
  <si>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</si>
  <si>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</si>
  <si>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</si>
  <si>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</si>
  <si>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</si>
  <si>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</si>
  <si>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</si>
  <si>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</si>
  <si>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</si>
  <si>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</si>
  <si>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</si>
  <si>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</si>
  <si>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</si>
  <si>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</si>
  <si>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</si>
  <si>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</si>
  <si>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</si>
  <si>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</si>
  <si>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</si>
  <si>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</si>
  <si>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</si>
  <si>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</si>
  <si>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</si>
  <si>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</si>
  <si>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</si>
  <si>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</si>
  <si>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</si>
  <si>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</si>
  <si>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</si>
  <si>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</si>
  <si>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</si>
  <si>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</si>
  <si>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</si>
  <si>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</si>
  <si>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</si>
  <si>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</si>
  <si>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</si>
  <si>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</si>
  <si>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</si>
  <si>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</si>
  <si>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</si>
  <si>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</si>
  <si>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</si>
  <si>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</si>
  <si>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</si>
  <si>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</si>
  <si>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</si>
  <si>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</si>
  <si>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</si>
  <si>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</si>
  <si>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</si>
  <si>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</si>
  <si>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</si>
  <si>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</si>
  <si>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</si>
  <si>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</si>
  <si>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</si>
  <si>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</si>
  <si>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</si>
  <si>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</si>
  <si>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</si>
  <si>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</si>
  <si>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</si>
  <si>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</si>
  <si>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</si>
  <si>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</si>
  <si>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</si>
  <si>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</si>
  <si>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</si>
  <si>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</si>
  <si>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</si>
  <si>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</si>
  <si>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</si>
  <si>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</si>
  <si>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</si>
  <si>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</si>
  <si>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</si>
  <si>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</si>
  <si>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</si>
  <si>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</si>
  <si>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</si>
  <si>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</si>
  <si>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</si>
  <si>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</si>
  <si>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</si>
  <si>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</si>
  <si>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</si>
  <si>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</si>
  <si>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</si>
  <si>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</si>
  <si>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</si>
  <si>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</si>
  <si>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</si>
  <si>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</si>
  <si>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</si>
  <si>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</si>
  <si>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</si>
  <si>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</si>
  <si>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</si>
  <si>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</si>
  <si>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</si>
  <si>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</si>
  <si>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</si>
  <si>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</si>
  <si>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</si>
  <si>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</si>
  <si>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</si>
  <si>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</si>
  <si>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</si>
  <si>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</si>
  <si>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</si>
  <si>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</si>
  <si>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</si>
  <si>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</si>
  <si>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</si>
  <si>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</si>
  <si>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</si>
  <si>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</si>
  <si>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</si>
  <si>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</si>
  <si>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</si>
  <si>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</si>
  <si>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</si>
  <si>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</si>
  <si>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</si>
  <si>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</si>
  <si>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</si>
  <si>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</si>
  <si>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</si>
  <si>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</si>
  <si>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</si>
  <si>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</si>
  <si>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</si>
  <si>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</si>
  <si>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</si>
  <si>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</si>
  <si>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</si>
  <si>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</si>
  <si>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</si>
  <si>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</si>
  <si>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</si>
  <si>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</si>
  <si>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</si>
  <si>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</si>
  <si>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</si>
  <si>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</si>
  <si>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</si>
  <si>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</si>
  <si>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</si>
  <si>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</si>
  <si>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</si>
  <si>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</si>
  <si>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</si>
  <si>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</si>
  <si>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</si>
  <si>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</si>
  <si>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</si>
  <si>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</si>
  <si>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</si>
  <si>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</si>
  <si>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</si>
  <si>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</si>
  <si>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</si>
  <si>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</si>
  <si>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</si>
  <si>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</si>
  <si>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</si>
  <si>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</si>
  <si>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</si>
  <si>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</si>
  <si>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</si>
  <si>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</si>
  <si>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</si>
  <si>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</si>
  <si>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</si>
  <si>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</si>
  <si>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</si>
  <si>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</si>
  <si>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</si>
  <si>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</si>
  <si>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</si>
  <si>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</si>
  <si>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</si>
  <si>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</si>
  <si>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</si>
  <si>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</si>
  <si>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</si>
  <si>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</si>
  <si>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</si>
  <si>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</si>
  <si>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</si>
  <si>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</si>
  <si>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</si>
  <si>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</si>
  <si>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</si>
  <si>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</si>
  <si>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</si>
  <si>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</si>
  <si>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</si>
  <si>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</si>
  <si>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</si>
  <si>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</si>
  <si>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</si>
  <si>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</si>
  <si>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</si>
  <si>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</si>
  <si>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</si>
  <si>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</si>
  <si>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</si>
  <si>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</si>
  <si>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</si>
  <si>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</si>
  <si>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</si>
  <si>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</si>
  <si>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</si>
  <si>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</si>
  <si>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</si>
  <si>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</si>
  <si>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</si>
  <si>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</si>
  <si>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</si>
  <si>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</si>
  <si>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</si>
  <si>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</si>
  <si>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</si>
  <si>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</si>
  <si>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</si>
  <si>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</si>
  <si>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</si>
  <si>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</si>
  <si>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</si>
  <si>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</si>
  <si>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</si>
  <si>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</si>
  <si>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</si>
  <si>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</si>
  <si>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</si>
  <si>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</si>
  <si>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</si>
  <si>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</si>
  <si>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</si>
  <si>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</si>
  <si>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</si>
  <si>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</si>
  <si>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</si>
  <si>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</si>
  <si>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</si>
  <si>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</si>
  <si>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</si>
  <si>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</si>
  <si>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</si>
  <si>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</si>
  <si>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</si>
  <si>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</si>
  <si>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</si>
  <si>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</si>
  <si>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</si>
  <si>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</si>
  <si>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</si>
  <si>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</si>
  <si>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</si>
  <si>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</si>
  <si>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</si>
  <si>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</si>
  <si>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</si>
  <si>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</si>
  <si>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</si>
  <si>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</si>
  <si>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</si>
  <si>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</si>
  <si>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</si>
  <si>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</si>
  <si>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</si>
  <si>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</si>
  <si>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</si>
  <si>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</si>
  <si>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</si>
  <si>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</si>
  <si>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</si>
  <si>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</si>
  <si>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</si>
  <si>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</si>
  <si>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</si>
  <si>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</si>
  <si>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</si>
  <si>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</si>
  <si>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</si>
  <si>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</si>
  <si>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</si>
  <si>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</si>
  <si>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</si>
  <si>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</si>
  <si>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</si>
  <si>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</si>
  <si>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</si>
  <si>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</si>
  <si>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</si>
  <si>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</si>
  <si>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</si>
  <si>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</si>
  <si>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</si>
  <si>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</si>
  <si>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</si>
  <si>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</si>
  <si>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</si>
  <si>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</si>
  <si>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</si>
  <si>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</si>
  <si>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</si>
  <si>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</si>
  <si>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</si>
  <si>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</si>
  <si>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</si>
  <si>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</si>
  <si>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</si>
  <si>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</si>
  <si>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</si>
  <si>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</si>
  <si>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</si>
  <si>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</si>
  <si>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</si>
  <si>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</si>
  <si>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</si>
  <si>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</si>
  <si>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</si>
  <si>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</si>
  <si>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</si>
  <si>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</si>
  <si>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</si>
  <si>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</si>
  <si>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</si>
  <si>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</si>
  <si>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</si>
  <si>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</si>
  <si>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</si>
  <si>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</si>
  <si>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</si>
  <si>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</si>
  <si>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</si>
  <si>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</si>
  <si>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</si>
  <si>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</si>
  <si>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</si>
  <si>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</si>
  <si>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</si>
  <si>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</si>
  <si>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</si>
  <si>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</si>
  <si>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</si>
  <si>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</si>
  <si>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</si>
  <si>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</si>
  <si>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</si>
  <si>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</si>
  <si>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</si>
  <si>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</si>
  <si>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</si>
  <si>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</si>
  <si>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</si>
  <si>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</si>
  <si>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</si>
  <si>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</si>
  <si>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</si>
  <si>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</si>
  <si>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</si>
  <si>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</si>
  <si>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</si>
  <si>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</si>
  <si>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</si>
  <si>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</si>
  <si>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</si>
  <si>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</si>
  <si>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</si>
  <si>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</si>
  <si>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</si>
  <si>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</si>
  <si>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</si>
  <si>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</si>
  <si>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</si>
  <si>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</si>
  <si>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</si>
  <si>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</si>
  <si>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</si>
  <si>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</si>
  <si>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</si>
  <si>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</si>
  <si>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</si>
  <si>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</si>
  <si>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</si>
  <si>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</si>
  <si>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</si>
  <si>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</si>
  <si>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</si>
  <si>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</si>
  <si>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</si>
  <si>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</si>
  <si>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</si>
  <si>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</si>
  <si>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</si>
  <si>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</si>
  <si>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</si>
  <si>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</si>
  <si>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</si>
  <si>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</si>
  <si>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</si>
  <si>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</si>
  <si>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</si>
  <si>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</si>
  <si>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</si>
  <si>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</si>
  <si>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</si>
  <si>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</si>
  <si>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</si>
  <si>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</si>
  <si>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</si>
  <si>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</si>
  <si>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</si>
  <si>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</si>
  <si>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</si>
  <si>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</si>
  <si>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</si>
  <si>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</si>
  <si>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</si>
  <si>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</si>
  <si>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</si>
  <si>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</si>
  <si>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</si>
  <si>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</si>
  <si>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</si>
  <si>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</si>
  <si>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</si>
  <si>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</si>
  <si>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</si>
  <si>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</si>
  <si>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</si>
  <si>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</si>
  <si>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</si>
  <si>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</si>
  <si>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</si>
  <si>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</si>
  <si>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</si>
  <si>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</si>
  <si>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</si>
  <si>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</si>
  <si>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</si>
  <si>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</si>
  <si>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</si>
  <si>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</si>
  <si>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</si>
  <si>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</si>
  <si>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</si>
  <si>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</si>
  <si>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</si>
  <si>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</si>
  <si>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</si>
  <si>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</si>
  <si>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</si>
  <si>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</si>
  <si>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</si>
  <si>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</si>
  <si>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</si>
  <si>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</si>
  <si>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</si>
  <si>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</si>
  <si>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</si>
  <si>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</si>
  <si>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</si>
  <si>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</si>
  <si>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</si>
  <si>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</si>
  <si>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</si>
  <si>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</si>
  <si>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</si>
  <si>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</si>
  <si>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</si>
  <si>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</si>
  <si>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</si>
  <si>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</si>
  <si>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</si>
  <si>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</si>
  <si>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</si>
  <si>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</si>
  <si>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</si>
  <si>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</si>
  <si>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</si>
  <si>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</si>
  <si>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</si>
  <si>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</si>
  <si>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</si>
  <si>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</si>
  <si>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</si>
  <si>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</si>
  <si>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</si>
  <si>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</si>
  <si>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</si>
  <si>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</si>
  <si>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</si>
  <si>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</si>
  <si>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</si>
  <si>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</si>
  <si>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</si>
  <si>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</si>
  <si>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</si>
  <si>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</si>
  <si>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</si>
  <si>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</si>
  <si>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</si>
  <si>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</si>
  <si>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</si>
  <si>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</si>
  <si>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</si>
  <si>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</si>
  <si>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</si>
  <si>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</si>
  <si>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</si>
  <si>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</si>
  <si>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</si>
  <si>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</si>
  <si>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</si>
  <si>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</si>
  <si>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</si>
  <si>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</si>
  <si>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</si>
  <si>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</si>
  <si>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</si>
  <si>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</si>
  <si>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</si>
  <si>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</si>
  <si>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</si>
  <si>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</si>
  <si>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</si>
  <si>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</si>
  <si>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</si>
  <si>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</si>
  <si>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</si>
  <si>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</si>
  <si>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</si>
  <si>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</si>
  <si>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</si>
  <si>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</si>
  <si>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</si>
  <si>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</si>
  <si>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</si>
  <si>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</si>
  <si>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</si>
  <si>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</si>
  <si>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</si>
  <si>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</si>
  <si>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</si>
  <si>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</si>
  <si>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</si>
  <si>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</si>
  <si>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</si>
  <si>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</si>
  <si>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</si>
  <si>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</si>
  <si>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</si>
  <si>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</si>
  <si>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</si>
  <si>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</si>
  <si>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</si>
  <si>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</si>
  <si>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</si>
  <si>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</si>
  <si>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</si>
  <si>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</si>
  <si>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</si>
  <si>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</si>
  <si>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</si>
  <si>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</si>
  <si>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</si>
  <si>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</si>
  <si>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</si>
  <si>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</si>
  <si>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</si>
  <si>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</si>
  <si>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</si>
  <si>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</si>
  <si>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</si>
  <si>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</si>
  <si>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</si>
  <si>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</si>
  <si>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</si>
  <si>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</si>
  <si>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</si>
  <si>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</si>
  <si>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</si>
  <si>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</si>
  <si>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</si>
  <si>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</si>
  <si>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</si>
  <si>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</si>
  <si>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</si>
  <si>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</si>
  <si>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</si>
  <si>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</si>
  <si>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</si>
  <si>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</si>
  <si>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</si>
  <si>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</si>
  <si>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</si>
  <si>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</si>
  <si>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</si>
  <si>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</si>
  <si>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</si>
  <si>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</si>
  <si>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</si>
  <si>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</si>
  <si>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</si>
  <si>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</si>
  <si>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</si>
  <si>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</si>
  <si>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</si>
  <si>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</si>
  <si>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</si>
  <si>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</si>
  <si>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</si>
  <si>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</si>
  <si>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</si>
  <si>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</si>
  <si>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</si>
  <si>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</si>
  <si>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</si>
  <si>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</si>
  <si>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</si>
  <si>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</si>
  <si>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</si>
  <si>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</si>
  <si>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</si>
  <si>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</si>
  <si>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</si>
  <si>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</si>
  <si>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</si>
  <si>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</si>
  <si>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</si>
  <si>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</si>
  <si>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</si>
  <si>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</si>
  <si>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</si>
  <si>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</si>
  <si>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</si>
  <si>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</si>
  <si>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</si>
  <si>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</si>
  <si>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</si>
  <si>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</si>
  <si>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</si>
  <si>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</si>
  <si>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</si>
  <si>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</si>
  <si>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</si>
  <si>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</si>
  <si>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</si>
  <si>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</si>
  <si>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</si>
  <si>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</si>
  <si>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</si>
  <si>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</si>
  <si>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</si>
  <si>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</si>
  <si>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</si>
  <si>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</si>
  <si>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</si>
  <si>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</si>
  <si>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</si>
  <si>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</si>
  <si>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</si>
  <si>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</si>
  <si>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</si>
  <si>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</si>
  <si>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</si>
  <si>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</si>
  <si>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</si>
  <si>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</si>
  <si>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</si>
  <si>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</si>
  <si>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</si>
  <si>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</si>
  <si>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</si>
  <si>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</si>
  <si>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</si>
  <si>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</si>
  <si>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</si>
  <si>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</si>
  <si>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</si>
  <si>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</si>
  <si>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</si>
  <si>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</si>
  <si>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</si>
  <si>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</si>
  <si>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</si>
  <si>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</si>
  <si>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</si>
  <si>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</si>
  <si>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</si>
  <si>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</si>
  <si>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</si>
  <si>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</si>
  <si>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</si>
  <si>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</si>
  <si>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</si>
  <si>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</si>
  <si>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</si>
  <si>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</si>
  <si>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</si>
  <si>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</si>
  <si>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</si>
  <si>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</si>
  <si>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</si>
  <si>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</si>
  <si>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</si>
  <si>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</si>
  <si>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</si>
  <si>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</si>
  <si>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</si>
  <si>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</si>
  <si>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</si>
  <si>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</si>
  <si>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</si>
  <si>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</si>
  <si>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</si>
  <si>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</si>
  <si>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</si>
  <si>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</si>
  <si>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</si>
  <si>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</si>
  <si>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</si>
  <si>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</si>
  <si>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</si>
  <si>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</si>
  <si>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</si>
  <si>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</si>
  <si>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</si>
  <si>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</si>
  <si>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</si>
  <si>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</si>
  <si>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</si>
  <si>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</si>
  <si>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</si>
  <si>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</si>
  <si>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</si>
  <si>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</si>
  <si>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</si>
  <si>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</si>
  <si>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</si>
  <si>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</si>
  <si>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</si>
  <si>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</si>
  <si>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</si>
  <si>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</si>
  <si>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</si>
  <si>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</si>
  <si>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</si>
  <si>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</si>
  <si>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</si>
  <si>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</si>
  <si>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</si>
  <si>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</si>
  <si>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</si>
  <si>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</si>
  <si>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</si>
  <si>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</si>
  <si>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</si>
  <si>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</si>
  <si>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</si>
  <si>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</si>
  <si>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</si>
  <si>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</si>
  <si>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</si>
  <si>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</si>
  <si>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</si>
  <si>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</si>
  <si>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</si>
  <si>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</si>
  <si>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</si>
  <si>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</si>
  <si>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</si>
  <si>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</si>
  <si>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</si>
  <si>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</si>
  <si>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</si>
  <si>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</si>
  <si>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</si>
  <si>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</si>
  <si>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</si>
  <si>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</si>
  <si>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</si>
  <si>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</si>
  <si>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</si>
  <si>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</si>
  <si>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</si>
  <si>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</si>
  <si>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</si>
  <si>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</si>
  <si>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</si>
  <si>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</si>
  <si>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</si>
  <si>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</si>
  <si>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</si>
  <si>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</si>
  <si>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</si>
  <si>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</si>
  <si>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</si>
  <si>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</si>
  <si>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</si>
  <si>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</si>
  <si>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</si>
  <si>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</si>
  <si>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</si>
  <si>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</si>
  <si>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</si>
  <si>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</si>
  <si>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</si>
  <si>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</si>
  <si>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</si>
  <si>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</si>
  <si>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</si>
  <si>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</si>
  <si>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</si>
  <si>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</si>
  <si>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</si>
  <si>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</si>
  <si>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</si>
  <si>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</si>
  <si>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</si>
  <si>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</si>
  <si>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</si>
  <si>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</si>
  <si>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</si>
  <si>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</si>
  <si>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</si>
  <si>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</si>
  <si>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</si>
  <si>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</si>
  <si>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</si>
  <si>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</si>
  <si>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</si>
  <si>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</si>
  <si>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</si>
  <si>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</si>
  <si>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</si>
  <si>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</si>
  <si>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</si>
  <si>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</si>
  <si>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</si>
  <si>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</si>
  <si>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</si>
  <si>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</si>
  <si>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</si>
  <si>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</si>
  <si>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</si>
  <si>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</si>
  <si>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</si>
  <si>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</si>
  <si>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</si>
  <si>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</si>
  <si>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</si>
  <si>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</si>
  <si>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</si>
  <si>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</si>
  <si>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</si>
  <si>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</si>
  <si>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</si>
  <si>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</si>
  <si>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</si>
  <si>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</si>
  <si>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</si>
  <si>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</si>
  <si>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</si>
  <si>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</si>
  <si>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</si>
  <si>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</si>
  <si>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</si>
  <si>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</si>
  <si>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</si>
  <si>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</si>
  <si>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</si>
  <si>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</si>
  <si>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</si>
  <si>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</si>
  <si>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</si>
  <si>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</si>
  <si>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</si>
  <si>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</si>
  <si>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</si>
  <si>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</si>
  <si>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</si>
  <si>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</si>
  <si>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</si>
  <si>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</si>
  <si>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</si>
  <si>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</si>
  <si>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</si>
  <si>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</si>
  <si>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</si>
  <si>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</si>
  <si>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</si>
  <si>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</si>
  <si>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</si>
  <si>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</si>
  <si>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</si>
  <si>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</si>
  <si>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</si>
  <si>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</si>
  <si>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</si>
  <si>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</si>
  <si>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</si>
  <si>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</si>
  <si>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</si>
  <si>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</si>
  <si>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</si>
  <si>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</si>
  <si>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</si>
  <si>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</si>
  <si>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</si>
  <si>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</si>
  <si>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</si>
  <si>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</si>
  <si>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</si>
  <si>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</si>
  <si>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</si>
  <si>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</si>
  <si>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</si>
  <si>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</si>
  <si>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</si>
  <si>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</si>
  <si>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</si>
  <si>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</si>
  <si>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</si>
  <si>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</si>
  <si>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</si>
  <si>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</si>
  <si>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</si>
  <si>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</si>
  <si>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</si>
  <si>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</si>
  <si>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</si>
  <si>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</si>
  <si>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</si>
  <si>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</si>
  <si>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</si>
  <si>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</si>
  <si>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</si>
  <si>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</si>
  <si>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</si>
  <si>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</si>
  <si>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</si>
  <si>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</si>
  <si>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</si>
  <si>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</si>
  <si>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</si>
  <si>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</si>
  <si>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</si>
  <si>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</si>
  <si>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</si>
  <si>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</si>
  <si>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</si>
  <si>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</si>
  <si>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</si>
  <si>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</si>
  <si>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</si>
  <si>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</si>
  <si>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</si>
  <si>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</si>
  <si>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</si>
  <si>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</si>
  <si>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</si>
  <si>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</si>
  <si>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</si>
  <si>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</si>
  <si>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</si>
  <si>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</si>
  <si>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</si>
  <si>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</si>
  <si>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</si>
  <si>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</si>
  <si>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</si>
  <si>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</si>
  <si>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</si>
  <si>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</si>
  <si>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</si>
  <si>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</si>
  <si>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</si>
  <si>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</si>
  <si>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</si>
  <si>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</si>
  <si>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</si>
  <si>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</si>
  <si>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</si>
  <si>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</si>
  <si>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</si>
  <si>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</si>
  <si>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</si>
  <si>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</si>
  <si>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</si>
  <si>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</si>
  <si>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</si>
  <si>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</si>
  <si>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</si>
  <si>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</si>
  <si>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</si>
  <si>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</si>
  <si>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</si>
  <si>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</si>
  <si>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</si>
  <si>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</si>
  <si>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</si>
  <si>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</si>
  <si>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</si>
  <si>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</si>
  <si>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</si>
  <si>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</si>
  <si>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</si>
  <si>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</si>
  <si>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</si>
  <si>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</si>
  <si>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</si>
  <si>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</si>
  <si>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</si>
  <si>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</si>
  <si>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</si>
  <si>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</si>
  <si>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</si>
  <si>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</si>
  <si>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</si>
  <si>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</si>
  <si>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</si>
  <si>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</si>
  <si>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</si>
  <si>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</si>
  <si>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</si>
  <si>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</si>
  <si>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</si>
  <si>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</si>
  <si>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</si>
  <si>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</si>
  <si>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</si>
  <si>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</si>
  <si>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</si>
  <si>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</si>
  <si>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</si>
  <si>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</si>
  <si>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</si>
  <si>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</si>
  <si>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</si>
  <si>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</si>
  <si>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</si>
  <si>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</si>
  <si>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</si>
  <si>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</si>
  <si>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</si>
  <si>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</si>
  <si>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</si>
  <si>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</si>
  <si>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</si>
  <si>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</si>
  <si>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</si>
  <si>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</si>
  <si>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</si>
  <si>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</si>
  <si>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</si>
  <si>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</si>
  <si>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</si>
  <si>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</si>
  <si>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</si>
  <si>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</si>
  <si>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</si>
  <si>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</si>
  <si>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</si>
  <si>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</si>
  <si>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</si>
  <si>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</si>
  <si>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</si>
  <si>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</si>
  <si>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</si>
  <si>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</si>
  <si>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</si>
  <si>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</si>
  <si>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</si>
  <si>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</si>
  <si>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</si>
  <si>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</si>
  <si>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</si>
  <si>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</si>
  <si>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</si>
  <si>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</si>
  <si>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</si>
  <si>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</si>
  <si>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</si>
  <si>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</si>
  <si>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</si>
  <si>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</si>
  <si>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</si>
  <si>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</si>
  <si>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</si>
  <si>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</si>
  <si>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</si>
  <si>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</si>
  <si>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</si>
  <si>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</si>
  <si>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</si>
  <si>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</si>
  <si>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</si>
  <si>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</si>
  <si>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</si>
  <si>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</si>
  <si>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</si>
  <si>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</si>
  <si>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</si>
  <si>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</si>
  <si>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</si>
  <si>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</si>
  <si>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</si>
  <si>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</si>
  <si>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</si>
  <si>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</si>
  <si>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</si>
  <si>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</si>
  <si>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</si>
  <si>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</si>
  <si>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</si>
  <si>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</si>
  <si>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</si>
  <si>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</si>
  <si>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</si>
  <si>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</si>
  <si>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</si>
  <si>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</si>
  <si>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</si>
  <si>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</si>
  <si>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</si>
  <si>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</si>
  <si>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</si>
  <si>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</si>
  <si>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</si>
  <si>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</si>
  <si>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</si>
  <si>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</si>
  <si>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</si>
  <si>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</si>
  <si>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</si>
  <si>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</si>
  <si>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</si>
  <si>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</si>
  <si>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</si>
  <si>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</si>
  <si>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</si>
  <si>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</si>
  <si>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</si>
  <si>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</si>
  <si>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</si>
  <si>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</si>
  <si>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</si>
  <si>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</si>
  <si>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</si>
  <si>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</si>
  <si>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</si>
  <si>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</si>
  <si>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</si>
  <si>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</si>
  <si>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</si>
  <si>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</si>
  <si>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</si>
  <si>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</si>
  <si>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</si>
  <si>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</si>
  <si>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</si>
  <si>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</si>
  <si>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</si>
  <si>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</si>
  <si>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</si>
  <si>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</si>
  <si>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</si>
  <si>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</si>
  <si>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</si>
  <si>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</si>
  <si>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</si>
  <si>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</si>
  <si>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</si>
  <si>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</si>
  <si>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</si>
  <si>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</si>
  <si>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</si>
  <si>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</si>
  <si>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</si>
  <si>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</si>
  <si>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</si>
  <si>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</si>
  <si>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</si>
  <si>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</si>
  <si>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</si>
  <si>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</si>
  <si>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</si>
  <si>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</si>
  <si>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</si>
  <si>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</si>
  <si>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</si>
  <si>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</si>
  <si>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</si>
  <si>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</si>
  <si>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</si>
  <si>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</si>
  <si>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</si>
  <si>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</si>
  <si>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</si>
  <si>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</si>
  <si>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</si>
  <si>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</si>
  <si>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</si>
  <si>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</si>
  <si>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</si>
  <si>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</si>
  <si>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</si>
  <si>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</si>
  <si>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</si>
  <si>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</si>
  <si>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</si>
  <si>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</si>
  <si>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</si>
  <si>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</si>
  <si>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</si>
  <si>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</si>
  <si>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</si>
  <si>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</si>
  <si>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</si>
  <si>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</si>
  <si>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</si>
  <si>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</si>
  <si>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</si>
  <si>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</si>
  <si>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</si>
  <si>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</si>
  <si>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</si>
  <si>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</si>
  <si>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</si>
  <si>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</si>
  <si>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</si>
  <si>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</si>
  <si>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</si>
  <si>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</si>
  <si>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</si>
  <si>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</si>
  <si>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</si>
  <si>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</si>
  <si>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</si>
  <si>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</si>
  <si>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</si>
  <si>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</si>
  <si>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</si>
  <si>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</si>
  <si>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</si>
  <si>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</si>
  <si>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</si>
  <si>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</si>
  <si>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</si>
  <si>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</si>
  <si>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</si>
  <si>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</si>
  <si>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</si>
  <si>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</si>
  <si>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</si>
  <si>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</si>
  <si>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</si>
  <si>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</si>
  <si>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</si>
  <si>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</si>
  <si>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</si>
  <si>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</si>
  <si>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</si>
  <si>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</si>
  <si>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</si>
  <si>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</si>
  <si>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</si>
  <si>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</si>
  <si>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</si>
  <si>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</si>
  <si>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</si>
  <si>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</si>
  <si>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</si>
  <si>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</si>
  <si>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</si>
  <si>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</si>
  <si>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</si>
  <si>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</si>
  <si>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</si>
  <si>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</si>
  <si>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</si>
  <si>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</si>
  <si>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</si>
  <si>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</si>
  <si>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</si>
  <si>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</si>
  <si>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</si>
  <si>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</si>
  <si>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</si>
  <si>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</si>
  <si>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</si>
  <si>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</si>
  <si>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</si>
  <si>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</si>
  <si>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</si>
  <si>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</si>
  <si>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</si>
  <si>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</si>
  <si>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</si>
  <si>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</si>
  <si>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</si>
  <si>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</si>
  <si>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</si>
  <si>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</si>
  <si>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</si>
  <si>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</si>
  <si>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</si>
  <si>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</si>
  <si>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</si>
  <si>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</si>
  <si>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</si>
  <si>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</si>
  <si>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</si>
  <si>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</si>
  <si>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</si>
  <si>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</si>
  <si>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</si>
  <si>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</si>
  <si>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</si>
  <si>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</si>
  <si>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</si>
  <si>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</si>
  <si>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</si>
  <si>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</si>
  <si>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</si>
  <si>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</si>
  <si>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</si>
  <si>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</si>
  <si>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</si>
  <si>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</si>
  <si>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</si>
  <si>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</si>
  <si>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</si>
  <si>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</si>
  <si>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</si>
  <si>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</si>
  <si>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</si>
  <si>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</si>
  <si>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</si>
  <si>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</si>
  <si>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</si>
  <si>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</si>
  <si>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</si>
  <si>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</si>
  <si>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</si>
  <si>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</si>
  <si>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</si>
  <si>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</si>
  <si>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</si>
  <si>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</si>
  <si>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</si>
  <si>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</si>
  <si>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</si>
  <si>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</si>
  <si>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</si>
  <si>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</si>
  <si>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</si>
  <si>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</si>
  <si>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</si>
  <si>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</si>
  <si>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</si>
  <si>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</si>
  <si>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</si>
  <si>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</si>
  <si>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</si>
  <si>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</si>
  <si>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</si>
  <si>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</si>
  <si>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</si>
  <si>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</si>
  <si>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</si>
  <si>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</si>
  <si>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</si>
  <si>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</si>
  <si>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</si>
  <si>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</si>
  <si>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</si>
  <si>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</si>
  <si>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</si>
  <si>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</si>
  <si>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</si>
  <si>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</si>
  <si>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</si>
  <si>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</si>
  <si>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</si>
  <si>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</si>
  <si>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</si>
  <si>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</si>
  <si>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</si>
  <si>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</si>
  <si>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</si>
  <si>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</si>
  <si>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</si>
  <si>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</si>
  <si>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</si>
  <si>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</si>
  <si>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</si>
  <si>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</si>
  <si>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</si>
  <si>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</si>
  <si>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</si>
  <si>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</si>
  <si>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</si>
  <si>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</si>
  <si>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</si>
  <si>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</si>
  <si>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</si>
  <si>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</si>
  <si>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</si>
  <si>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</si>
  <si>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</si>
  <si>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</si>
  <si>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</si>
  <si>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</si>
  <si>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</si>
  <si>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</si>
  <si>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</si>
  <si>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</si>
  <si>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</si>
  <si>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</si>
  <si>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</si>
  <si>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</si>
  <si>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</si>
  <si>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</si>
  <si>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</si>
  <si>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</si>
  <si>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</si>
  <si>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</si>
  <si>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</si>
  <si>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</si>
  <si>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</si>
  <si>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</si>
  <si>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</si>
  <si>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</si>
  <si>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</si>
  <si>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</si>
  <si>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</si>
  <si>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</si>
  <si>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</si>
  <si>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</si>
  <si>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</si>
  <si>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</si>
  <si>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</si>
  <si>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</si>
  <si>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</si>
  <si>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</si>
  <si>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</si>
  <si>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</si>
  <si>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</si>
  <si>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</si>
  <si>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</si>
  <si>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</si>
  <si>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</si>
  <si>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</si>
  <si>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</si>
  <si>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</si>
  <si>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</si>
  <si>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</si>
  <si>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</si>
  <si>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</si>
  <si>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</si>
  <si>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</si>
  <si>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</si>
  <si>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</si>
  <si>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</si>
  <si>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</si>
  <si>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</si>
  <si>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</si>
  <si>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</si>
  <si>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</si>
  <si>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</si>
  <si>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</si>
  <si>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</si>
  <si>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</si>
  <si>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</si>
  <si>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</si>
  <si>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</si>
  <si>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</si>
  <si>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</si>
  <si>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</si>
  <si>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</si>
  <si>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</si>
  <si>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</si>
  <si>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</si>
  <si>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</si>
  <si>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</si>
  <si>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</si>
  <si>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</si>
  <si>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</si>
  <si>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</si>
  <si>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</si>
  <si>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</si>
  <si>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</si>
  <si>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</si>
  <si>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</si>
  <si>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</si>
  <si>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</si>
  <si>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</si>
  <si>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</si>
  <si>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</si>
  <si>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</si>
  <si>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</si>
  <si>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</si>
  <si>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</si>
  <si>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</si>
  <si>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</si>
  <si>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</si>
  <si>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</si>
  <si>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</si>
  <si>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</si>
  <si>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</si>
  <si>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</si>
  <si>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</si>
  <si>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</si>
  <si>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</si>
  <si>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</si>
  <si>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</si>
  <si>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</si>
  <si>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</si>
  <si>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</si>
  <si>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</si>
  <si>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</si>
  <si>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</si>
  <si>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</si>
  <si>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</si>
  <si>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</si>
  <si>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</si>
  <si>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</si>
  <si>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</si>
  <si>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</si>
  <si>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</si>
  <si>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</si>
  <si>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</si>
  <si>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</si>
  <si>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</si>
  <si>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</si>
  <si>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</si>
  <si>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</si>
  <si>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</si>
  <si>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</si>
  <si>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</si>
  <si>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</si>
  <si>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</si>
  <si>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</si>
  <si>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</si>
  <si>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</si>
  <si>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</si>
  <si>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</si>
  <si>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</si>
  <si>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</si>
  <si>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</si>
  <si>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</si>
  <si>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</si>
  <si>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</si>
  <si>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</si>
  <si>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</si>
  <si>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</si>
  <si>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</si>
  <si>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</si>
  <si>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</si>
  <si>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</si>
  <si>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</si>
  <si>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</si>
  <si>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</si>
  <si>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</si>
  <si>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</si>
  <si>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</si>
  <si>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</si>
  <si>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</si>
  <si>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</si>
  <si>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</si>
  <si>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</si>
  <si>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</si>
  <si>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</si>
  <si>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</si>
  <si>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</si>
  <si>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</si>
  <si>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</si>
  <si>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</si>
  <si>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</si>
  <si>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</si>
  <si>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</si>
  <si>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</si>
  <si>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</si>
  <si>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</si>
  <si>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</si>
  <si>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</si>
  <si>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</si>
  <si>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</si>
  <si>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</si>
  <si>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</si>
  <si>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</si>
  <si>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</si>
  <si>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</si>
  <si>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</si>
  <si>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</si>
  <si>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</si>
  <si>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</si>
  <si>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</si>
  <si>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</si>
  <si>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</si>
  <si>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</si>
  <si>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</si>
  <si>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</si>
  <si>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</si>
  <si>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</si>
  <si>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</si>
  <si>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</si>
  <si>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</si>
  <si>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</si>
  <si>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</si>
  <si>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</si>
  <si>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</si>
  <si>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</si>
  <si>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</si>
  <si>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</si>
  <si>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</si>
  <si>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</si>
  <si>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</si>
  <si>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</si>
  <si>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</si>
  <si>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</si>
  <si>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</si>
  <si>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</si>
  <si>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</si>
  <si>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</si>
  <si>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</si>
  <si>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</si>
  <si>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</si>
  <si>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</si>
  <si>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</si>
  <si>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</si>
  <si>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</si>
  <si>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</si>
  <si>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</si>
  <si>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</si>
  <si>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</si>
  <si>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</si>
  <si>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</si>
  <si>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</si>
  <si>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</si>
  <si>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</si>
  <si>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</si>
  <si>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</si>
  <si>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</si>
  <si>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</si>
  <si>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</si>
  <si>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</si>
  <si>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</si>
  <si>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</si>
  <si>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</si>
  <si>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</si>
  <si>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</si>
  <si>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</si>
  <si>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</si>
  <si>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</si>
  <si>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</si>
  <si>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</si>
  <si>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</si>
  <si>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</si>
  <si>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</si>
  <si>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</si>
  <si>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</si>
  <si>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</si>
  <si>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</si>
  <si>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</si>
  <si>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</si>
  <si>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</si>
  <si>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</si>
  <si>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</si>
  <si>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</si>
  <si>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</si>
  <si>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</si>
  <si>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</si>
  <si>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</si>
  <si>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</si>
  <si>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</si>
  <si>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</si>
  <si>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</si>
  <si>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</si>
  <si>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</si>
  <si>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</si>
  <si>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</si>
  <si>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</si>
  <si>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</si>
  <si>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</si>
  <si>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</si>
  <si>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</si>
  <si>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</si>
  <si>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</si>
  <si>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</si>
  <si>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</si>
  <si>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</si>
  <si>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</si>
  <si>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</si>
  <si>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</si>
  <si>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</si>
  <si>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</si>
  <si>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</si>
  <si>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</si>
  <si>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</si>
  <si>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</si>
  <si>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</si>
  <si>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</si>
  <si>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</si>
  <si>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</si>
  <si>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</si>
  <si>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</si>
  <si>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</si>
  <si>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</si>
  <si>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</si>
  <si>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</si>
  <si>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</si>
  <si>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</si>
  <si>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</si>
  <si>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</si>
  <si>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</si>
  <si>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</si>
  <si>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</si>
  <si>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</si>
  <si>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</si>
  <si>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</si>
  <si>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</si>
  <si>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</si>
  <si>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</si>
  <si>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</si>
  <si>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</si>
  <si>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</si>
  <si>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</si>
  <si>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</si>
  <si>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</si>
  <si>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</si>
  <si>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</si>
  <si>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</si>
  <si>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</si>
  <si>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</si>
  <si>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</si>
  <si>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</si>
  <si>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</si>
  <si>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</si>
  <si>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</si>
  <si>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</si>
  <si>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</si>
  <si>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</si>
  <si>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</si>
  <si>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</si>
  <si>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</si>
  <si>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</si>
  <si>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</si>
  <si>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</si>
  <si>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</si>
  <si>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</si>
  <si>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</si>
  <si>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</si>
  <si>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</si>
  <si>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</si>
  <si>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</si>
  <si>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</si>
  <si>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</si>
  <si>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</si>
  <si>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</si>
  <si>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</si>
  <si>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</si>
  <si>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</si>
  <si>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</si>
  <si>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</si>
  <si>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</si>
  <si>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</si>
  <si>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</si>
  <si>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</si>
  <si>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</si>
  <si>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</si>
  <si>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</si>
  <si>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</si>
  <si>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</si>
  <si>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</si>
  <si>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</si>
  <si>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</si>
  <si>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</si>
  <si>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</si>
  <si>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</si>
  <si>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</si>
  <si>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</si>
  <si>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</si>
  <si>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</si>
  <si>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</si>
  <si>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</si>
  <si>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</si>
  <si>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</si>
  <si>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</si>
  <si>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</si>
  <si>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</si>
  <si>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</si>
  <si>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</si>
  <si>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</si>
  <si>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</si>
  <si>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</si>
  <si>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</si>
  <si>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</si>
  <si>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</si>
  <si>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</si>
  <si>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</si>
  <si>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</si>
  <si>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</si>
  <si>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</si>
  <si>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</si>
  <si>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</si>
  <si>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</si>
  <si>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</si>
  <si>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</si>
  <si>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</si>
  <si>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</si>
  <si>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</si>
  <si>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</si>
  <si>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</si>
  <si>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</si>
  <si>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</si>
  <si>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</si>
  <si>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</si>
  <si>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</si>
  <si>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</si>
  <si>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</si>
  <si>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</si>
  <si>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</si>
  <si>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</si>
  <si>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</si>
  <si>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</si>
  <si>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</si>
  <si>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</si>
  <si>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</si>
  <si>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</si>
  <si>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</si>
  <si>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</si>
  <si>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</si>
  <si>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</si>
  <si>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</si>
  <si>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</si>
  <si>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</si>
  <si>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</si>
  <si>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</si>
  <si>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</si>
  <si>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</si>
  <si>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</si>
  <si>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</si>
  <si>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</si>
  <si>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</si>
  <si>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</si>
  <si>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</si>
  <si>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</si>
  <si>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</si>
  <si>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</si>
  <si>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</si>
  <si>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</si>
  <si>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</si>
  <si>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</si>
  <si>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</si>
  <si>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</si>
  <si>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</si>
  <si>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</si>
  <si>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</si>
  <si>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</si>
  <si>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</si>
  <si>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</si>
  <si>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</si>
  <si>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</si>
  <si>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</si>
  <si>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</si>
  <si>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</si>
  <si>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</si>
  <si>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</si>
  <si>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</si>
  <si>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</si>
  <si>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</si>
  <si>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</si>
  <si>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</si>
  <si>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</si>
  <si>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</si>
  <si>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</si>
  <si>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</si>
  <si>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</si>
  <si>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</si>
  <si>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</si>
  <si>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</si>
  <si>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</si>
  <si>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</si>
  <si>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</si>
  <si>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</si>
  <si>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</si>
  <si>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</si>
  <si>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</si>
  <si>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</si>
  <si>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</si>
  <si>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</si>
  <si>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</si>
  <si>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</si>
  <si>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</si>
  <si>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</si>
  <si>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</si>
  <si>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</si>
  <si>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</si>
  <si>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</si>
  <si>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</si>
  <si>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</si>
  <si>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</si>
  <si>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</si>
  <si>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</si>
  <si>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</si>
  <si>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</si>
  <si>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</si>
  <si>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</si>
  <si>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</si>
  <si>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</si>
  <si>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</si>
  <si>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</si>
  <si>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</si>
  <si>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</si>
  <si>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</si>
  <si>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</si>
  <si>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</si>
  <si>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</si>
  <si>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</si>
  <si>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</si>
  <si>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</si>
  <si>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</si>
  <si>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</si>
  <si>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</si>
  <si>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</si>
  <si>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</si>
  <si>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</si>
  <si>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</si>
  <si>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</si>
  <si>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</si>
  <si>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</si>
  <si>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</si>
  <si>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</si>
  <si>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</si>
  <si>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</si>
  <si>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</si>
  <si>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</si>
  <si>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</si>
  <si>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</si>
  <si>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</si>
  <si>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</si>
  <si>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</si>
  <si>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</si>
  <si>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</si>
  <si>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</si>
  <si>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</si>
  <si>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</si>
  <si>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</si>
  <si>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</si>
  <si>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</si>
  <si>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</si>
  <si>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</si>
  <si>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</si>
  <si>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</si>
  <si>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</si>
  <si>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</si>
  <si>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</si>
  <si>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</si>
  <si>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</si>
  <si>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</si>
  <si>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</si>
  <si>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</si>
  <si>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</si>
  <si>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</si>
  <si>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</si>
  <si>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</si>
  <si>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</si>
  <si>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</si>
  <si>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</si>
  <si>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</si>
  <si>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</si>
  <si>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</si>
  <si>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</si>
  <si>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</si>
  <si>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</si>
  <si>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</si>
  <si>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</si>
  <si>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</si>
  <si>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</si>
  <si>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</si>
  <si>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</si>
  <si>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</si>
  <si>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</si>
  <si>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</si>
  <si>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</si>
  <si>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</si>
  <si>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</si>
  <si>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</si>
  <si>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</si>
  <si>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</si>
  <si>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</si>
  <si>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</si>
  <si>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</si>
  <si>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</si>
  <si>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</si>
  <si>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</si>
  <si>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</si>
  <si>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</si>
  <si>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</si>
  <si>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</si>
  <si>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</si>
  <si>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</si>
  <si>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</si>
  <si>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</si>
  <si>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</si>
  <si>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</si>
  <si>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</si>
  <si>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</si>
  <si>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</si>
  <si>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</si>
  <si>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</si>
  <si>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</si>
  <si>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</si>
  <si>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</si>
  <si>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</si>
  <si>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</si>
  <si>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</si>
  <si>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</si>
  <si>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</si>
  <si>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</si>
  <si>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</si>
  <si>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</si>
  <si>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</si>
  <si>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</si>
  <si>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</si>
  <si>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</si>
  <si>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</si>
  <si>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</si>
  <si>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</si>
  <si>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</si>
  <si>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</si>
  <si>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</si>
  <si>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</si>
  <si>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</si>
  <si>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</si>
  <si>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</si>
  <si>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</si>
  <si>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</si>
  <si>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</si>
  <si>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</si>
  <si>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</si>
  <si>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</si>
  <si>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</si>
  <si>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</si>
  <si>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</si>
  <si>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</si>
  <si>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</si>
  <si>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</si>
  <si>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</si>
  <si>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</si>
  <si>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</si>
  <si>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</si>
  <si>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</si>
  <si>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</si>
  <si>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</si>
  <si>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</si>
  <si>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</si>
  <si>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</si>
  <si>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</si>
  <si>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</si>
  <si>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</si>
  <si>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</si>
  <si>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</si>
  <si>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</si>
  <si>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</si>
  <si>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</si>
  <si>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</si>
  <si>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</si>
  <si>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</si>
  <si>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</si>
  <si>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</si>
  <si>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</si>
  <si>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</si>
  <si>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</si>
  <si>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</si>
  <si>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</si>
  <si>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</si>
  <si>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</si>
  <si>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</si>
  <si>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</si>
  <si>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</si>
  <si>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</si>
  <si>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</si>
  <si>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</si>
  <si>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</si>
  <si>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</si>
  <si>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</si>
  <si>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</si>
  <si>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</si>
  <si>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</si>
  <si>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</si>
  <si>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</si>
  <si>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</si>
  <si>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</si>
  <si>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</si>
  <si>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</si>
  <si>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</si>
  <si>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</si>
  <si>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</si>
  <si>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</si>
  <si>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</si>
  <si>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</si>
  <si>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</si>
  <si>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</si>
  <si>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</si>
  <si>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</si>
  <si>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</si>
  <si>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</si>
  <si>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</si>
  <si>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</si>
  <si>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</si>
  <si>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</si>
  <si>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</si>
  <si>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</si>
  <si>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</si>
  <si>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</si>
  <si>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</si>
  <si>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</si>
  <si>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</si>
  <si>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</si>
  <si>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</si>
  <si>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</si>
  <si>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</si>
  <si>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</si>
  <si>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</si>
  <si>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</si>
  <si>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</si>
  <si>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</si>
  <si>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</si>
  <si>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</si>
  <si>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</si>
  <si>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</si>
  <si>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</si>
  <si>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</si>
  <si>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</si>
  <si>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</si>
  <si>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</si>
  <si>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</si>
  <si>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</si>
  <si>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</si>
  <si>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</si>
  <si>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</si>
  <si>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</si>
  <si>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</si>
  <si>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</si>
  <si>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</si>
  <si>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</si>
  <si>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</si>
  <si>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</si>
  <si>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</si>
  <si>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</si>
  <si>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</si>
  <si>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</si>
  <si>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</si>
  <si>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</si>
  <si>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</si>
  <si>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</si>
  <si>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</si>
  <si>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</si>
  <si>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</si>
  <si>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</si>
  <si>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</si>
  <si>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</si>
  <si>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</si>
  <si>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</si>
  <si>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</si>
  <si>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</si>
  <si>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</si>
  <si>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</si>
  <si>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</si>
  <si>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</si>
  <si>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</si>
  <si>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</si>
  <si>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</si>
  <si>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</si>
  <si>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</si>
  <si>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</si>
  <si>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</si>
  <si>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</si>
  <si>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</si>
  <si>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</si>
  <si>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</si>
  <si>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</si>
  <si>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</si>
  <si>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</si>
  <si>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</si>
  <si>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</si>
  <si>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</si>
  <si>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</si>
  <si>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</si>
  <si>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</si>
  <si>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</si>
  <si>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</si>
  <si>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</si>
  <si>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</si>
  <si>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</si>
  <si>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</si>
  <si>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</si>
  <si>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</si>
  <si>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</si>
  <si>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</si>
  <si>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</si>
  <si>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</si>
  <si>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</si>
  <si>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</si>
  <si>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</si>
  <si>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</si>
  <si>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</si>
  <si>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</si>
  <si>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</si>
  <si>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</si>
  <si>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</si>
  <si>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</si>
  <si>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</si>
  <si>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</si>
  <si>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</si>
  <si>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</si>
  <si>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</si>
  <si>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</si>
  <si>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</si>
  <si>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</si>
  <si>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</si>
  <si>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</si>
  <si>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</si>
  <si>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</si>
  <si>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</si>
  <si>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</si>
  <si>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</si>
  <si>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</si>
  <si>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</si>
  <si>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</si>
  <si>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</si>
  <si>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</si>
  <si>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</si>
  <si>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</si>
  <si>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</si>
  <si>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</si>
  <si>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</si>
  <si>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</si>
  <si>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</si>
  <si>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</si>
  <si>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</si>
  <si>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</si>
  <si>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</si>
  <si>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</si>
  <si>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</si>
  <si>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</si>
  <si>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</si>
  <si>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</si>
  <si>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</si>
  <si>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</si>
  <si>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</si>
  <si>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</si>
  <si>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</si>
  <si>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</si>
  <si>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</si>
  <si>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</si>
  <si>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</si>
  <si>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</si>
  <si>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</si>
  <si>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</si>
  <si>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</si>
  <si>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</si>
  <si>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</si>
  <si>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</si>
  <si>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</si>
  <si>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</si>
  <si>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</si>
  <si>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</si>
  <si>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</si>
  <si>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</si>
  <si>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</si>
  <si>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</si>
  <si>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</si>
  <si>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</si>
  <si>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</si>
  <si>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</si>
  <si>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</si>
  <si>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</si>
  <si>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</si>
  <si>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</si>
  <si>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</si>
  <si>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</si>
  <si>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</si>
  <si>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</si>
  <si>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</si>
  <si>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</si>
  <si>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</si>
  <si>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</si>
  <si>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</si>
  <si>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</si>
  <si>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</si>
  <si>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</si>
  <si>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</si>
  <si>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</si>
  <si>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</si>
  <si>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</si>
  <si>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</si>
  <si>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</si>
  <si>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</si>
  <si>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</si>
  <si>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</si>
  <si>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</si>
  <si>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</si>
  <si>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</si>
  <si>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</si>
  <si>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</si>
  <si>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</si>
  <si>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</si>
  <si>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</si>
  <si>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</si>
  <si>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</si>
  <si>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</si>
  <si>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</si>
  <si>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</si>
  <si>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</si>
  <si>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</si>
  <si>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</si>
  <si>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</si>
  <si>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</si>
  <si>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</si>
  <si>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</si>
  <si>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</si>
  <si>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</si>
  <si>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</si>
  <si>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</si>
  <si>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</si>
  <si>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</si>
  <si>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</si>
  <si>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</si>
  <si>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</si>
  <si>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</si>
  <si>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</si>
  <si>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</si>
  <si>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</si>
  <si>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</si>
  <si>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</si>
  <si>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</si>
  <si>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</si>
  <si>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</si>
  <si>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</si>
  <si>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</si>
  <si>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</si>
  <si>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</si>
  <si>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</si>
  <si>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</si>
  <si>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</si>
  <si>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</si>
  <si>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</si>
  <si>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</si>
  <si>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</si>
  <si>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</si>
  <si>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</si>
  <si>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</si>
  <si>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</si>
  <si>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</si>
  <si>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</si>
  <si>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</si>
  <si>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</si>
  <si>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</si>
  <si>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</si>
  <si>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</si>
  <si>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</si>
  <si>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</si>
  <si>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</si>
  <si>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</si>
  <si>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</si>
  <si>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</si>
  <si>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</si>
  <si>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</si>
  <si>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</si>
  <si>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</si>
  <si>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</si>
  <si>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</si>
  <si>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</si>
  <si>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</si>
  <si>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</si>
  <si>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</si>
  <si>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</si>
  <si>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</si>
  <si>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</si>
  <si>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</si>
  <si>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</si>
  <si>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</si>
  <si>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</si>
  <si>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</si>
  <si>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</si>
  <si>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</si>
  <si>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</si>
  <si>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</si>
  <si>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</si>
  <si>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</si>
  <si>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</si>
  <si>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</si>
  <si>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</si>
  <si>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</si>
  <si>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</si>
  <si>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</si>
  <si>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</si>
  <si>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</si>
  <si>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</si>
  <si>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</si>
  <si>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</si>
  <si>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</si>
  <si>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</si>
  <si>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</si>
  <si>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</si>
  <si>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</si>
  <si>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</si>
  <si>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</si>
  <si>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</si>
  <si>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</si>
  <si>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</si>
  <si>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</si>
  <si>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</si>
  <si>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</si>
  <si>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</si>
  <si>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</si>
  <si>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</si>
  <si>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</si>
  <si>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</si>
  <si>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</si>
  <si>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</si>
  <si>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</si>
  <si>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</si>
  <si>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</si>
  <si>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</si>
  <si>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</si>
  <si>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</si>
  <si>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</si>
  <si>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</si>
  <si>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</si>
  <si>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</si>
  <si>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</si>
  <si>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</si>
  <si>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</si>
  <si>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</si>
  <si>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</si>
  <si>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</si>
  <si>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</si>
  <si>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</si>
  <si>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</si>
  <si>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</si>
  <si>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</si>
  <si>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</si>
  <si>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</si>
  <si>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</si>
  <si>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</si>
  <si>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</si>
  <si>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</si>
  <si>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</si>
  <si>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</si>
  <si>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</si>
  <si>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</si>
  <si>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</si>
  <si>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</si>
  <si>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</si>
  <si>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</si>
  <si>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</si>
  <si>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</si>
  <si>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</si>
  <si>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</si>
  <si>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</si>
  <si>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</si>
  <si>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</si>
  <si>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</si>
  <si>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</si>
  <si>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</si>
  <si>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</si>
  <si>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</si>
  <si>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</si>
  <si>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</si>
  <si>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</si>
  <si>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</si>
  <si>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</si>
  <si>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</si>
  <si>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</si>
  <si>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</si>
  <si>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</si>
  <si>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</si>
  <si>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</si>
  <si>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</si>
  <si>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</si>
  <si>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</si>
  <si>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</si>
  <si>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</si>
  <si>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</si>
  <si>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</si>
  <si>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</si>
  <si>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</si>
  <si>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</si>
  <si>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</si>
  <si>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</si>
  <si>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</si>
  <si>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</si>
  <si>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</si>
  <si>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</si>
  <si>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</si>
  <si>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</si>
  <si>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</si>
  <si>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</si>
  <si>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</si>
  <si>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</si>
  <si>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</si>
  <si>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</si>
  <si>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</si>
  <si>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</si>
  <si>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</si>
  <si>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</si>
  <si>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</si>
  <si>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</si>
  <si>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</si>
  <si>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</si>
  <si>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</si>
  <si>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</si>
  <si>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</si>
  <si>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</si>
  <si>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</si>
  <si>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</si>
  <si>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</si>
  <si>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</si>
  <si>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</si>
  <si>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</si>
  <si>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</si>
  <si>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</si>
  <si>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</si>
  <si>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</si>
  <si>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</si>
  <si>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</si>
  <si>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</si>
  <si>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</si>
  <si>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</si>
  <si>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</si>
  <si>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</si>
  <si>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</si>
  <si>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</si>
  <si>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</si>
  <si>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</si>
  <si>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</si>
  <si>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</si>
  <si>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</si>
  <si>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</si>
  <si>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</si>
  <si>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</si>
  <si>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</si>
  <si>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</si>
  <si>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</si>
  <si>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</si>
  <si>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</si>
  <si>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</si>
  <si>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</si>
  <si>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</si>
  <si>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</si>
  <si>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</si>
  <si>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</si>
  <si>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</si>
  <si>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</si>
  <si>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</si>
  <si>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</si>
  <si>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</si>
  <si>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</si>
  <si>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</si>
  <si>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</si>
  <si>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</si>
  <si>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</si>
  <si>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</si>
  <si>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</si>
  <si>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</si>
  <si>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</si>
  <si>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</si>
  <si>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</si>
  <si>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</si>
  <si>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</si>
  <si>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</si>
  <si>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</si>
  <si>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</si>
  <si>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</si>
  <si>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</si>
  <si>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</si>
  <si>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</si>
  <si>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</si>
  <si>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</si>
  <si>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</si>
  <si>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</si>
  <si>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</si>
  <si>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</si>
  <si>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</si>
  <si>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</si>
  <si>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</si>
  <si>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</si>
  <si>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</si>
  <si>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</si>
  <si>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</si>
  <si>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</si>
  <si>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</si>
  <si>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</si>
  <si>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</si>
  <si>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</si>
  <si>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</si>
  <si>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</si>
  <si>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</si>
  <si>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</si>
  <si>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</si>
  <si>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</si>
  <si>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</si>
  <si>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</si>
  <si>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</si>
  <si>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</si>
  <si>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</si>
  <si>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</si>
  <si>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</si>
  <si>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</si>
  <si>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</si>
  <si>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</si>
  <si>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</si>
  <si>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</si>
  <si>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</si>
  <si>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</si>
  <si>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</si>
  <si>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</si>
  <si>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</si>
  <si>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</si>
  <si>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</si>
  <si>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</si>
  <si>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</si>
  <si>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</si>
  <si>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</si>
  <si>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</si>
  <si>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</si>
  <si>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</si>
  <si>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</si>
  <si>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</si>
  <si>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</si>
  <si>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</si>
  <si>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</si>
  <si>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</si>
  <si>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</si>
  <si>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</si>
  <si>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</si>
  <si>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</si>
  <si>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</si>
  <si>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</si>
  <si>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</si>
  <si>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</si>
  <si>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</si>
  <si>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</si>
  <si>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</si>
  <si>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</si>
  <si>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</si>
  <si>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</si>
  <si>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</si>
  <si>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</si>
  <si>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</si>
  <si>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</si>
  <si>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</si>
  <si>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</si>
  <si>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</si>
  <si>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</si>
  <si>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</si>
  <si>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</si>
  <si>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</si>
  <si>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</si>
  <si>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</si>
  <si>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</si>
  <si>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</si>
  <si>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</si>
  <si>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</si>
  <si>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</si>
  <si>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</si>
  <si>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</si>
  <si>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</si>
  <si>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</si>
  <si>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</si>
  <si>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</si>
  <si>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</si>
  <si>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</si>
  <si>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</si>
  <si>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</si>
  <si>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</si>
  <si>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</si>
  <si>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</si>
  <si>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</si>
  <si>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</si>
  <si>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</si>
  <si>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</si>
  <si>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</si>
  <si>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</si>
  <si>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</si>
  <si>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</si>
  <si>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</si>
  <si>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</si>
  <si>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</si>
  <si>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</si>
  <si>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</si>
  <si>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</si>
  <si>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</si>
  <si>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</si>
  <si>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</si>
  <si>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</si>
  <si>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</si>
  <si>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</si>
  <si>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</si>
  <si>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</si>
  <si>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</si>
  <si>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</si>
  <si>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</si>
  <si>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</si>
  <si>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</si>
  <si>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</si>
  <si>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</si>
  <si>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</si>
  <si>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</si>
  <si>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</si>
  <si>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</si>
  <si>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</si>
  <si>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</si>
  <si>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</si>
  <si>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</si>
  <si>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</si>
  <si>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</si>
  <si>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</si>
  <si>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</si>
  <si>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</si>
  <si>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</si>
  <si>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</si>
  <si>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</si>
  <si>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</si>
  <si>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</si>
  <si>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</si>
  <si>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</si>
  <si>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</si>
  <si>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</si>
  <si>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</si>
  <si>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</si>
  <si>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</si>
  <si>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</si>
  <si>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</si>
  <si>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</si>
  <si>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</si>
  <si>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</si>
  <si>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</si>
  <si>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</si>
  <si>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</si>
  <si>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</si>
  <si>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</si>
  <si>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</si>
  <si>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</si>
  <si>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</si>
  <si>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</si>
  <si>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</si>
  <si>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</si>
  <si>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</si>
  <si>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</si>
  <si>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</si>
  <si>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</si>
  <si>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</si>
  <si>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</si>
  <si>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</si>
  <si>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</si>
  <si>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</si>
  <si>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</si>
  <si>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</si>
  <si>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</si>
  <si>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</si>
  <si>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</si>
  <si>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</si>
  <si>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</si>
  <si>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</si>
  <si>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</si>
  <si>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</si>
  <si>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</si>
  <si>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</si>
  <si>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</si>
  <si>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</si>
  <si>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</si>
  <si>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</si>
  <si>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</si>
  <si>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</si>
  <si>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</si>
  <si>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</si>
  <si>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</si>
  <si>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</si>
  <si>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</si>
  <si>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</si>
  <si>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</si>
  <si>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</si>
  <si>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</si>
  <si>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</si>
  <si>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</si>
  <si>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</si>
  <si>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</si>
  <si>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</si>
  <si>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</si>
  <si>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</si>
  <si>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</si>
  <si>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</si>
  <si>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</si>
  <si>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</si>
  <si>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</si>
  <si>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</si>
  <si>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</si>
  <si>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</si>
  <si>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</si>
  <si>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</si>
  <si>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</si>
  <si>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</si>
  <si>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</si>
  <si>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</si>
  <si>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</si>
  <si>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</si>
  <si>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</si>
  <si>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</si>
  <si>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</si>
  <si>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</si>
  <si>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</si>
  <si>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</si>
  <si>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</si>
  <si>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</si>
  <si>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</si>
  <si>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</si>
  <si>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</si>
  <si>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</si>
  <si>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</si>
  <si>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</si>
  <si>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</si>
  <si>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</si>
  <si>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</si>
  <si>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</si>
  <si>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</si>
  <si>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</si>
  <si>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</si>
  <si>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</si>
  <si>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</si>
  <si>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</si>
  <si>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</si>
  <si>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</si>
  <si>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</si>
  <si>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</si>
  <si>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</si>
  <si>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</si>
  <si>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</si>
  <si>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</si>
  <si>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</si>
  <si>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</si>
  <si>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</si>
  <si>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</si>
  <si>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</si>
  <si>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</si>
  <si>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</si>
  <si>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</si>
  <si>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</si>
  <si>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</si>
  <si>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</si>
  <si>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</si>
  <si>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</si>
  <si>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</si>
  <si>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</si>
  <si>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</si>
  <si>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</si>
  <si>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</si>
  <si>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</si>
  <si>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</si>
  <si>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</si>
  <si>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</si>
  <si>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</si>
  <si>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</si>
  <si>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</si>
  <si>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</si>
  <si>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</si>
  <si>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</si>
  <si>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</si>
  <si>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</si>
  <si>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</si>
  <si>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</si>
  <si>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</si>
  <si>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</si>
  <si>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</si>
  <si>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</si>
  <si>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</si>
  <si>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</si>
  <si>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</si>
  <si>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</si>
  <si>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</si>
  <si>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</si>
  <si>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</si>
  <si>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</si>
  <si>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</si>
  <si>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</si>
  <si>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</si>
  <si>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</si>
  <si>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</si>
  <si>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</si>
  <si>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</si>
  <si>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</si>
  <si>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</si>
  <si>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</si>
  <si>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</si>
  <si>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</si>
  <si>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</si>
  <si>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</si>
  <si>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</si>
  <si>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</si>
  <si>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</si>
  <si>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</si>
  <si>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</si>
  <si>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</si>
  <si>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</si>
  <si>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</si>
  <si>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</si>
  <si>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</si>
  <si>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</si>
  <si>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</si>
  <si>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</si>
  <si>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</si>
  <si>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</si>
  <si>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</si>
  <si>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</si>
  <si>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</si>
  <si>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</si>
  <si>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</si>
  <si>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</si>
  <si>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</si>
  <si>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</si>
  <si>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</si>
  <si>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</si>
  <si>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</si>
  <si>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</si>
  <si>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</si>
  <si>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</si>
  <si>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</si>
  <si>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</si>
  <si>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</si>
  <si>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</si>
  <si>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</si>
  <si>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</si>
  <si>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</si>
  <si>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</si>
  <si>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</si>
  <si>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</si>
  <si>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</si>
  <si>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</si>
  <si>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</si>
  <si>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</si>
  <si>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</si>
  <si>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</si>
  <si>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</si>
  <si>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</si>
  <si>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</si>
  <si>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</si>
  <si>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</si>
  <si>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</si>
  <si>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</si>
  <si>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</si>
  <si>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</si>
  <si>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</si>
  <si>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</si>
  <si>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</si>
  <si>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</si>
  <si>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</si>
  <si>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</si>
  <si>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</si>
  <si>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</si>
  <si>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</si>
  <si>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</si>
  <si>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</si>
  <si>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</si>
  <si>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</si>
  <si>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</si>
  <si>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</si>
  <si>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</si>
  <si>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</si>
  <si>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</si>
  <si>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</si>
  <si>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</si>
  <si>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</si>
  <si>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</si>
  <si>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</si>
  <si>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</si>
  <si>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</si>
  <si>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</si>
  <si>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</si>
  <si>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</si>
  <si>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</si>
  <si>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</si>
  <si>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</si>
  <si>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</si>
  <si>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</si>
  <si>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</si>
  <si>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</si>
  <si>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</si>
  <si>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</si>
  <si>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</si>
  <si>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</si>
  <si>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</si>
  <si>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</si>
  <si>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</si>
  <si>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</si>
  <si>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</si>
  <si>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</si>
  <si>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</si>
  <si>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</si>
  <si>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</si>
  <si>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</si>
  <si>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</si>
  <si>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</si>
  <si>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</si>
  <si>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</si>
  <si>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</si>
  <si>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</si>
  <si>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</si>
  <si>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</si>
  <si>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</si>
  <si>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</si>
  <si>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</si>
  <si>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</si>
  <si>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</si>
  <si>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</si>
  <si>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</si>
  <si>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</si>
  <si>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</si>
  <si>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</si>
  <si>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</si>
  <si>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</si>
  <si>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</si>
  <si>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</si>
  <si>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</si>
  <si>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</si>
  <si>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</si>
  <si>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</si>
  <si>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</si>
  <si>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</si>
  <si>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</si>
  <si>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</si>
  <si>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</si>
  <si>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</si>
  <si>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</si>
  <si>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</si>
  <si>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</si>
  <si>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</si>
  <si>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</si>
  <si>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</si>
  <si>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</si>
  <si>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</si>
  <si>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</si>
  <si>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</si>
  <si>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</si>
  <si>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</si>
  <si>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</si>
  <si>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</si>
  <si>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</si>
  <si>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</si>
  <si>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</si>
  <si>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</si>
  <si>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</si>
  <si>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</si>
  <si>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</si>
  <si>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</si>
  <si>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</si>
  <si>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</si>
  <si>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</si>
  <si>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</si>
  <si>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</si>
  <si>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</si>
  <si>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</si>
  <si>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</si>
  <si>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</si>
  <si>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</si>
  <si>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</si>
  <si>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</si>
  <si>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</si>
  <si>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</si>
  <si>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</si>
  <si>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</si>
  <si>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</si>
  <si>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</si>
  <si>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</si>
  <si>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</si>
  <si>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</si>
  <si>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</si>
  <si>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</si>
  <si>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</si>
  <si>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</si>
  <si>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</si>
  <si>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</si>
  <si>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</si>
  <si>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</si>
  <si>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</si>
  <si>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</si>
  <si>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</si>
  <si>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</si>
  <si>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</si>
  <si>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</si>
  <si>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</si>
  <si>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</si>
  <si>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</si>
  <si>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</si>
  <si>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</si>
  <si>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</si>
  <si>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</si>
  <si>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</si>
  <si>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</si>
  <si>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</si>
  <si>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</si>
  <si>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</si>
  <si>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</si>
  <si>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</si>
  <si>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</si>
  <si>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</si>
  <si>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</si>
  <si>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</si>
  <si>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</si>
  <si>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</si>
  <si>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</si>
  <si>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</si>
  <si>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</si>
  <si>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</si>
  <si>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</si>
  <si>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</si>
  <si>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</si>
  <si>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</si>
  <si>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</si>
  <si>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</si>
  <si>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</si>
  <si>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</si>
  <si>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</si>
  <si>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</si>
  <si>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</si>
  <si>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</si>
  <si>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</si>
  <si>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</si>
  <si>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</si>
  <si>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</si>
  <si>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</si>
  <si>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</si>
  <si>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</si>
  <si>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</si>
  <si>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</si>
  <si>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</si>
  <si>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</si>
  <si>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</si>
  <si>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</si>
  <si>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</si>
  <si>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</si>
  <si>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</si>
  <si>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</si>
  <si>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</si>
  <si>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</si>
  <si>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</si>
  <si>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</si>
  <si>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</si>
  <si>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</si>
  <si>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</si>
  <si>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</si>
  <si>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</si>
  <si>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</si>
  <si>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</si>
  <si>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</si>
  <si>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</si>
  <si>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</si>
  <si>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</si>
  <si>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</si>
  <si>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</si>
  <si>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</si>
  <si>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</si>
  <si>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</si>
  <si>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</si>
  <si>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</si>
  <si>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</si>
  <si>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</si>
  <si>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</si>
  <si>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</si>
  <si>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</si>
  <si>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</si>
  <si>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</si>
  <si>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</si>
  <si>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</si>
  <si>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</si>
  <si>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</si>
  <si>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</si>
  <si>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</si>
  <si>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</si>
  <si>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</si>
  <si>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</si>
  <si>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</si>
  <si>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</si>
  <si>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</si>
  <si>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</si>
  <si>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</si>
  <si>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</si>
  <si>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</si>
  <si>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</si>
  <si>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</si>
  <si>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</si>
  <si>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</si>
  <si>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</si>
  <si>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</si>
  <si>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</si>
  <si>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</si>
  <si>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</si>
  <si>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</si>
  <si>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</si>
  <si>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</si>
  <si>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</si>
  <si>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</si>
  <si>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</si>
  <si>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</si>
  <si>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</si>
  <si>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</si>
  <si>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</si>
  <si>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</si>
  <si>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</si>
  <si>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</si>
  <si>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</si>
  <si>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</si>
  <si>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</si>
  <si>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</si>
  <si>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</si>
  <si>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</si>
  <si>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</si>
  <si>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</si>
  <si>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</si>
  <si>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</si>
  <si>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</si>
  <si>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</si>
  <si>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</si>
  <si>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</si>
  <si>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</si>
  <si>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</si>
  <si>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</si>
  <si>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</si>
  <si>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</si>
  <si>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</si>
  <si>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</si>
  <si>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</si>
  <si>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</si>
  <si>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</si>
  <si>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</si>
  <si>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</si>
  <si>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</si>
  <si>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</si>
  <si>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</si>
  <si>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</si>
  <si>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</si>
  <si>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</si>
  <si>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</si>
  <si>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</si>
  <si>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</si>
  <si>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</si>
  <si>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</si>
  <si>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</si>
  <si>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</si>
  <si>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</si>
  <si>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</si>
  <si>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</si>
  <si>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</si>
  <si>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</si>
  <si>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</si>
  <si>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</si>
  <si>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</si>
  <si>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</si>
  <si>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</si>
  <si>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</si>
  <si>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</si>
  <si>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</si>
  <si>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</si>
  <si>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</si>
  <si>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</si>
  <si>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</si>
  <si>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</si>
  <si>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</si>
  <si>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</si>
  <si>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</si>
  <si>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</si>
  <si>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</si>
  <si>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</si>
  <si>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</si>
  <si>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</si>
  <si>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</si>
  <si>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</si>
  <si>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</si>
  <si>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</si>
  <si>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</si>
  <si>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</si>
  <si>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</si>
  <si>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</si>
  <si>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</si>
  <si>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</si>
  <si>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</si>
  <si>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</si>
  <si>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</si>
  <si>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</si>
  <si>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</si>
  <si>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</si>
  <si>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</si>
  <si>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</si>
  <si>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</si>
  <si>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</si>
  <si>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</si>
  <si>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</si>
  <si>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</si>
  <si>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</si>
  <si>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</si>
  <si>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</si>
  <si>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</si>
  <si>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</si>
  <si>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</si>
  <si>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</si>
  <si>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</si>
  <si>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</si>
  <si>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</si>
  <si>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</si>
  <si>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</si>
  <si>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</si>
  <si>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</si>
  <si>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</si>
  <si>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</si>
  <si>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</si>
  <si>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</si>
  <si>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</si>
  <si>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</si>
  <si>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</si>
  <si>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</si>
  <si>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</si>
  <si>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</si>
  <si>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</si>
  <si>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</si>
  <si>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</si>
  <si>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</si>
  <si>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</si>
  <si>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</si>
  <si>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</si>
  <si>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</si>
  <si>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</si>
  <si>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</si>
  <si>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</si>
  <si>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</si>
  <si>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</si>
  <si>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</si>
  <si>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</si>
  <si>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</si>
  <si>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</si>
  <si>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</si>
  <si>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</si>
  <si>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</si>
  <si>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</si>
  <si>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</si>
  <si>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</si>
  <si>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</si>
  <si>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</si>
  <si>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</si>
  <si>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</si>
  <si>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</si>
  <si>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</si>
  <si>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</si>
  <si>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</si>
  <si>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</si>
  <si>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</si>
  <si>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</si>
  <si>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</si>
  <si>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</si>
  <si>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</si>
  <si>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</si>
  <si>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</si>
  <si>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</si>
  <si>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</si>
  <si>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</si>
  <si>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</si>
  <si>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</si>
  <si>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</si>
  <si>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</si>
  <si>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</si>
  <si>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</si>
  <si>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</si>
  <si>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</si>
  <si>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</si>
  <si>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</si>
  <si>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</si>
  <si>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</si>
  <si>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</si>
  <si>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</si>
  <si>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</si>
  <si>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</si>
  <si>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</si>
  <si>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</si>
  <si>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</si>
  <si>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</si>
  <si>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</si>
  <si>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</si>
  <si>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</si>
  <si>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</si>
  <si>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</si>
  <si>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</si>
  <si>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</si>
  <si>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</si>
  <si>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</si>
  <si>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</si>
  <si>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</si>
  <si>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</si>
  <si>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</si>
  <si>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</si>
  <si>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</si>
  <si>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</si>
  <si>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</si>
  <si>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</si>
  <si>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</si>
  <si>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</si>
  <si>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</si>
  <si>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</si>
  <si>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</si>
  <si>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</si>
  <si>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</si>
  <si>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</si>
  <si>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</si>
  <si>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</si>
  <si>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</si>
  <si>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</si>
  <si>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</si>
  <si>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</si>
  <si>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</si>
  <si>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</si>
  <si>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</si>
  <si>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</si>
  <si>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</si>
  <si>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</si>
  <si>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</si>
  <si>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</si>
  <si>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</si>
  <si>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</si>
  <si>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</si>
  <si>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</si>
  <si>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</si>
  <si>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</si>
  <si>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</si>
  <si>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</si>
  <si>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</si>
  <si>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</si>
  <si>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</si>
  <si>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</si>
  <si>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</si>
  <si>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</si>
  <si>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</si>
  <si>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</si>
  <si>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</si>
  <si>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</si>
  <si>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</si>
  <si>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</si>
  <si>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</si>
  <si>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</si>
  <si>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</si>
  <si>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</si>
  <si>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</si>
  <si>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</si>
  <si>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</si>
  <si>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</si>
  <si>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</si>
  <si>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</si>
  <si>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</si>
  <si>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</si>
  <si>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</si>
  <si>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</si>
  <si>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</si>
  <si>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</si>
  <si>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</si>
  <si>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</si>
  <si>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</si>
  <si>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</si>
  <si>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</si>
  <si>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</si>
  <si>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</si>
  <si>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</si>
  <si>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</si>
  <si>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</si>
  <si>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</si>
  <si>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</si>
  <si>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</si>
  <si>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</si>
  <si>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</si>
  <si>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</si>
  <si>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</si>
  <si>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</si>
  <si>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</si>
  <si>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</si>
  <si>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</si>
  <si>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</si>
  <si>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</si>
  <si>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</si>
  <si>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</si>
  <si>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</si>
  <si>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</si>
  <si>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</si>
  <si>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</si>
  <si>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</si>
  <si>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</si>
  <si>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</si>
  <si>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</si>
  <si>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</si>
  <si>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</si>
  <si>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</si>
  <si>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</si>
  <si>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</si>
  <si>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</si>
  <si>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</si>
  <si>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</si>
  <si>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</si>
  <si>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</si>
  <si>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</si>
  <si>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</si>
  <si>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</si>
  <si>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</si>
  <si>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</si>
  <si>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</si>
  <si>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</si>
  <si>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</si>
  <si>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</si>
  <si>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</si>
  <si>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</si>
  <si>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</si>
  <si>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</si>
  <si>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</si>
  <si>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</si>
  <si>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</si>
  <si>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</si>
  <si>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</si>
  <si>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</si>
  <si>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</si>
  <si>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</si>
  <si>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</si>
  <si>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</si>
  <si>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</si>
  <si>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</si>
  <si>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</si>
  <si>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</si>
  <si>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</si>
  <si>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</si>
  <si>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</si>
  <si>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</si>
  <si>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</si>
  <si>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</si>
  <si>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</si>
  <si>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</si>
  <si>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</si>
  <si>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</si>
  <si>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</si>
  <si>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</si>
  <si>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</si>
  <si>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</si>
  <si>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</si>
  <si>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</si>
  <si>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</si>
  <si>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</si>
  <si>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</si>
  <si>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</si>
  <si>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</si>
  <si>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</si>
  <si>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</si>
  <si>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</si>
  <si>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</si>
  <si>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</si>
  <si>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</si>
  <si>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</si>
  <si>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</si>
  <si>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</si>
  <si>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</si>
  <si>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</si>
  <si>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</si>
  <si>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</si>
  <si>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</si>
  <si>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</si>
  <si>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</si>
  <si>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</si>
  <si>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</si>
  <si>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</si>
  <si>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</si>
  <si>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</si>
  <si>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</si>
  <si>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</si>
  <si>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</si>
  <si>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</si>
  <si>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</si>
  <si>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</si>
  <si>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</si>
  <si>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</si>
  <si>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</si>
  <si>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</si>
  <si>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</si>
  <si>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</si>
  <si>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</si>
  <si>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</si>
  <si>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</si>
  <si>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</si>
  <si>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</si>
  <si>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</si>
  <si>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</si>
  <si>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</si>
  <si>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</si>
  <si>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</si>
  <si>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</si>
  <si>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</si>
  <si>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</si>
  <si>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</si>
  <si>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</si>
  <si>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</si>
  <si>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</si>
  <si>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</si>
  <si>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</si>
  <si>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</si>
  <si>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</si>
  <si>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</si>
  <si>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</si>
  <si>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</si>
  <si>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</si>
  <si>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</si>
  <si>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</si>
  <si>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</si>
  <si>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</si>
  <si>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</si>
  <si>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</si>
  <si>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</si>
  <si>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</si>
  <si>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</si>
  <si>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</si>
  <si>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</si>
  <si>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</si>
  <si>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</si>
  <si>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</si>
  <si>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</si>
  <si>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</si>
  <si>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</si>
  <si>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</si>
  <si>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</si>
  <si>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</si>
  <si>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</si>
  <si>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</si>
  <si>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</si>
  <si>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</si>
  <si>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</si>
  <si>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</si>
  <si>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</si>
  <si>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</si>
  <si>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</si>
  <si>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</si>
  <si>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</si>
  <si>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</si>
  <si>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</si>
  <si>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</si>
  <si>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</si>
  <si>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</si>
  <si>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</si>
  <si>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</si>
  <si>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</si>
  <si>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</si>
  <si>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</si>
  <si>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</si>
  <si>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</si>
  <si>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</si>
  <si>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</si>
  <si>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</si>
  <si>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</si>
  <si>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</si>
  <si>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</si>
  <si>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</si>
  <si>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</si>
  <si>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</si>
  <si>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</si>
  <si>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</si>
  <si>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</si>
  <si>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</si>
  <si>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</si>
  <si>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</si>
  <si>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</si>
  <si>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</si>
  <si>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</si>
  <si>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</si>
  <si>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</si>
  <si>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</si>
  <si>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</si>
  <si>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</si>
  <si>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</si>
  <si>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</si>
  <si>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</si>
  <si>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</si>
  <si>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</si>
  <si>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</si>
  <si>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</si>
  <si>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</si>
  <si>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</si>
  <si>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</si>
  <si>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</si>
  <si>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</si>
  <si>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</si>
  <si>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</si>
  <si>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</si>
  <si>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</si>
  <si>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</si>
  <si>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</si>
  <si>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</si>
  <si>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</si>
  <si>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</si>
  <si>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</si>
  <si>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</si>
  <si>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</si>
  <si>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</si>
  <si>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</si>
  <si>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</si>
  <si>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</si>
  <si>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</si>
  <si>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</si>
  <si>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</si>
  <si>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</si>
  <si>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</si>
  <si>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</si>
  <si>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</si>
  <si>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</si>
  <si>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</si>
  <si>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</si>
  <si>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</si>
  <si>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</si>
  <si>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</si>
  <si>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</si>
  <si>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</si>
  <si>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</si>
  <si>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</si>
  <si>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</si>
  <si>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</si>
  <si>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</si>
  <si>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</si>
  <si>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</si>
  <si>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</si>
  <si>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</si>
  <si>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</si>
  <si>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</si>
  <si>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</si>
  <si>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</si>
  <si>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</si>
  <si>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</si>
  <si>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</si>
  <si>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</si>
  <si>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</si>
  <si>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</si>
  <si>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</si>
  <si>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</si>
  <si>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</si>
  <si>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</si>
  <si>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</si>
  <si>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</si>
  <si>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</si>
  <si>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</si>
  <si>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</si>
  <si>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</si>
  <si>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</si>
  <si>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</si>
  <si>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</si>
  <si>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</si>
  <si>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</si>
  <si>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</si>
  <si>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</si>
  <si>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</si>
  <si>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</si>
  <si>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</si>
  <si>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</si>
  <si>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</si>
  <si>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</si>
  <si>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</si>
  <si>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</si>
  <si>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</si>
  <si>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</si>
  <si>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</si>
  <si>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</si>
  <si>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</si>
  <si>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</si>
  <si>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</si>
  <si>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</si>
  <si>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</si>
  <si>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</si>
  <si>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</si>
  <si>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</si>
  <si>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</si>
  <si>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</si>
  <si>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</si>
  <si>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</si>
  <si>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</si>
  <si>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</si>
  <si>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</si>
  <si>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</si>
  <si>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</si>
  <si>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</si>
  <si>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</si>
  <si>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</si>
  <si>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</si>
  <si>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</si>
  <si>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</si>
  <si>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</si>
  <si>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</si>
  <si>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</si>
  <si>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</si>
  <si>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</si>
  <si>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</si>
  <si>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</si>
  <si>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</si>
  <si>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</si>
  <si>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</si>
  <si>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</si>
  <si>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</si>
  <si>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</si>
  <si>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</si>
  <si>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</si>
  <si>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</si>
  <si>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</si>
  <si>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</si>
  <si>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</si>
  <si>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</si>
  <si>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</si>
  <si>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</si>
  <si>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</si>
  <si>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</si>
  <si>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</si>
  <si>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</si>
  <si>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</si>
  <si>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</si>
  <si>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</si>
  <si>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</si>
  <si>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</si>
  <si>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</si>
  <si>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</si>
  <si>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</si>
  <si>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</si>
  <si>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</si>
  <si>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</si>
  <si>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</si>
  <si>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</si>
  <si>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</si>
  <si>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</si>
  <si>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</si>
  <si>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</si>
  <si>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</si>
  <si>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</si>
  <si>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</si>
  <si>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</si>
  <si>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</si>
  <si>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</si>
  <si>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</si>
  <si>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</si>
  <si>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</si>
  <si>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</si>
  <si>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</si>
  <si>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</si>
  <si>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</si>
  <si>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</si>
  <si>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</si>
  <si>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</si>
  <si>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</si>
  <si>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</si>
  <si>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</si>
  <si>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</si>
  <si>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</si>
  <si>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</si>
  <si>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</si>
  <si>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</si>
  <si>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</si>
  <si>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</si>
  <si>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</si>
  <si>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</si>
  <si>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</si>
  <si>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</si>
  <si>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</si>
  <si>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</si>
  <si>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</si>
  <si>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</si>
  <si>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</si>
  <si>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</si>
  <si>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</si>
  <si>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</si>
  <si>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</si>
  <si>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</si>
  <si>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</si>
  <si>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</si>
  <si>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</si>
  <si>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</si>
  <si>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</si>
  <si>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</si>
  <si>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</si>
  <si>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</si>
  <si>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</si>
  <si>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</si>
  <si>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</si>
  <si>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</si>
  <si>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</si>
  <si>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</si>
  <si>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</si>
  <si>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</si>
  <si>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</si>
  <si>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</si>
  <si>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</si>
  <si>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</si>
  <si>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</si>
  <si>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</si>
  <si>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</si>
  <si>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</si>
  <si>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</si>
  <si>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</si>
  <si>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</si>
  <si>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</si>
  <si>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</si>
  <si>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</si>
  <si>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</si>
  <si>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</si>
  <si>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</si>
  <si>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</si>
  <si>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</si>
  <si>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</si>
  <si>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</si>
  <si>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</si>
  <si>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</si>
  <si>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</si>
  <si>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</si>
  <si>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</si>
  <si>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</si>
  <si>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</si>
  <si>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</si>
  <si>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</si>
  <si>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</si>
  <si>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</si>
  <si>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</si>
  <si>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</si>
  <si>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</si>
  <si>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</si>
  <si>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</si>
  <si>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</si>
  <si>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</si>
  <si>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</si>
  <si>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</si>
  <si>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</si>
  <si>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</si>
  <si>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</si>
  <si>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</si>
  <si>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</si>
  <si>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</si>
  <si>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</si>
  <si>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</si>
  <si>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</si>
  <si>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</si>
  <si>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</si>
  <si>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</si>
  <si>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</si>
  <si>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</si>
  <si>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</si>
  <si>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</si>
  <si>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</si>
  <si>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</si>
  <si>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</si>
  <si>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</si>
  <si>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</si>
  <si>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</si>
  <si>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</si>
  <si>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</si>
  <si>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</si>
  <si>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</si>
  <si>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</si>
  <si>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</si>
  <si>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</si>
  <si>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</si>
  <si>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</si>
  <si>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</si>
  <si>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</si>
  <si>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</si>
  <si>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</si>
  <si>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</si>
  <si>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</si>
  <si>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</si>
  <si>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</si>
  <si>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</si>
  <si>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</si>
  <si>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</si>
  <si>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</si>
  <si>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</si>
  <si>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</si>
  <si>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</si>
  <si>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</si>
  <si>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</si>
  <si>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</si>
  <si>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</si>
  <si>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</si>
  <si>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</si>
  <si>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</si>
  <si>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</si>
  <si>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</si>
  <si>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</si>
  <si>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</si>
  <si>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</si>
  <si>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</si>
  <si>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</si>
  <si>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</si>
  <si>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</si>
  <si>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</si>
  <si>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</si>
  <si>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</si>
  <si>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</si>
  <si>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</si>
  <si>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</si>
  <si>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</si>
  <si>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</si>
  <si>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</si>
  <si>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</si>
  <si>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</si>
  <si>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</si>
  <si>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</si>
  <si>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</si>
  <si>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</si>
  <si>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</si>
  <si>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</si>
  <si>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</si>
  <si>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</si>
  <si>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</si>
  <si>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</si>
  <si>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</si>
  <si>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</si>
  <si>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</si>
  <si>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</si>
  <si>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</si>
  <si>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</si>
  <si>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</si>
  <si>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</si>
  <si>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</si>
  <si>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</si>
  <si>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</si>
  <si>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</si>
  <si>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</si>
  <si>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</si>
  <si>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</si>
  <si>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</si>
  <si>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</si>
  <si>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</si>
  <si>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</si>
  <si>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</si>
  <si>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</si>
  <si>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</si>
  <si>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</si>
  <si>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</si>
  <si>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</si>
  <si>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</si>
  <si>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</si>
  <si>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</si>
  <si>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</si>
  <si>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</si>
  <si>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</si>
  <si>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</si>
  <si>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</si>
  <si>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</si>
  <si>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</si>
  <si>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</si>
  <si>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</si>
  <si>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</si>
  <si>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</si>
  <si>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</si>
  <si>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</si>
  <si>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</si>
  <si>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</si>
  <si>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</si>
  <si>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</si>
  <si>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</si>
  <si>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</si>
  <si>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</si>
  <si>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</si>
  <si>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</si>
  <si>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</si>
  <si>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</si>
  <si>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</si>
  <si>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</si>
  <si>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</si>
  <si>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</si>
  <si>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</si>
  <si>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</si>
  <si>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</si>
  <si>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</si>
  <si>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</si>
  <si>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</si>
  <si>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</si>
  <si>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</si>
  <si>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</si>
  <si>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</si>
  <si>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</si>
  <si>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</si>
  <si>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</si>
  <si>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</si>
  <si>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</si>
  <si>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</si>
  <si>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</si>
  <si>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</si>
  <si>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</si>
  <si>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</si>
  <si>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</si>
  <si>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</si>
  <si>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</si>
  <si>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</si>
  <si>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</si>
  <si>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</si>
  <si>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</si>
  <si>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</si>
  <si>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</si>
  <si>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</si>
  <si>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</si>
  <si>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</si>
  <si>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</si>
  <si>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</si>
  <si>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</si>
  <si>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</si>
  <si>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</si>
  <si>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</si>
  <si>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</si>
  <si>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</si>
  <si>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</si>
  <si>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</si>
  <si>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</si>
  <si>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</si>
  <si>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</si>
  <si>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</si>
  <si>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</si>
  <si>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</si>
  <si>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</si>
  <si>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</si>
  <si>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</si>
  <si>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</si>
  <si>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</si>
  <si>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</si>
  <si>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</si>
  <si>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</si>
  <si>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</si>
  <si>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</si>
  <si>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</si>
  <si>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</si>
  <si>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</si>
  <si>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</si>
  <si>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</si>
  <si>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</si>
  <si>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</si>
  <si>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</si>
  <si>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</si>
  <si>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</si>
  <si>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</si>
  <si>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</si>
  <si>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</si>
  <si>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</si>
  <si>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</si>
  <si>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</si>
  <si>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</si>
  <si>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</si>
  <si>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</si>
  <si>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</si>
  <si>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</si>
  <si>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</si>
  <si>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</si>
  <si>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</si>
  <si>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</si>
  <si>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</si>
  <si>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</si>
  <si>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</si>
  <si>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</si>
  <si>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</si>
  <si>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</si>
  <si>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</si>
  <si>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</si>
  <si>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</si>
  <si>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</si>
  <si>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</si>
  <si>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</si>
  <si>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</si>
  <si>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</si>
  <si>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</si>
  <si>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</si>
  <si>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</si>
  <si>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</si>
  <si>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</si>
  <si>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</si>
  <si>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</si>
  <si>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</si>
  <si>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</si>
  <si>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</si>
  <si>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</si>
  <si>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</si>
  <si>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</si>
  <si>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</si>
  <si>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</si>
  <si>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</si>
  <si>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</si>
  <si>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</si>
  <si>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</si>
  <si>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</si>
  <si>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</si>
  <si>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</si>
  <si>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</si>
  <si>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</si>
  <si>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</si>
  <si>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</si>
  <si>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</si>
  <si>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</si>
  <si>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</si>
  <si>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</si>
  <si>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</si>
  <si>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</si>
  <si>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</si>
  <si>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</si>
  <si>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</si>
  <si>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</si>
  <si>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</si>
  <si>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</si>
  <si>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</si>
  <si>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</si>
  <si>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</si>
  <si>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</si>
  <si>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</si>
  <si>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</si>
  <si>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</si>
  <si>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</si>
  <si>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</si>
  <si>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</si>
  <si>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</si>
  <si>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</si>
  <si>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</si>
  <si>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</si>
  <si>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</si>
  <si>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</si>
  <si>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</si>
  <si>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</si>
  <si>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</si>
  <si>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</si>
  <si>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</si>
  <si>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</si>
  <si>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</si>
  <si>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</si>
  <si>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</si>
  <si>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</si>
  <si>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</si>
  <si>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</si>
  <si>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</si>
  <si>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</si>
  <si>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</si>
  <si>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</si>
  <si>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</si>
  <si>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</si>
  <si>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</si>
  <si>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</si>
  <si>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</si>
  <si>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</si>
  <si>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</si>
  <si>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</si>
  <si>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</si>
  <si>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</si>
  <si>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</si>
  <si>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</si>
  <si>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</si>
  <si>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</si>
  <si>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</si>
  <si>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</si>
  <si>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</si>
  <si>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</si>
  <si>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</si>
  <si>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</si>
  <si>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</si>
  <si>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</si>
  <si>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</si>
  <si>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</si>
  <si>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</si>
  <si>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</si>
  <si>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</si>
  <si>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</si>
  <si>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</si>
  <si>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</si>
  <si>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</si>
  <si>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</si>
  <si>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</si>
  <si>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</si>
  <si>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</si>
  <si>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</si>
  <si>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</si>
  <si>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</si>
  <si>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</si>
  <si>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</si>
  <si>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</si>
  <si>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</si>
  <si>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</si>
  <si>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</si>
  <si>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</si>
  <si>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</si>
  <si>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</si>
  <si>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</si>
  <si>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</si>
  <si>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</si>
  <si>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</si>
  <si>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</si>
  <si>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</si>
  <si>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</si>
  <si>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</si>
  <si>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</si>
  <si>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</si>
  <si>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</si>
  <si>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</si>
  <si>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</si>
  <si>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</si>
  <si>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</si>
  <si>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</si>
  <si>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</si>
  <si>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</si>
  <si>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</si>
  <si>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</si>
  <si>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</si>
  <si>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</si>
  <si>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</si>
  <si>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</si>
  <si>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</si>
  <si>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</si>
  <si>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</si>
  <si>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</si>
  <si>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</si>
  <si>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</si>
  <si>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</si>
  <si>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</si>
  <si>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</si>
  <si>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</si>
  <si>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</si>
  <si>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</si>
  <si>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</si>
  <si>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</si>
  <si>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</si>
  <si>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</si>
  <si>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</si>
  <si>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</si>
  <si>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</si>
  <si>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</si>
  <si>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</si>
  <si>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</si>
  <si>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</si>
  <si>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</si>
  <si>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</si>
  <si>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</si>
  <si>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</si>
  <si>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</si>
  <si>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</si>
  <si>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</si>
  <si>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</si>
  <si>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</si>
  <si>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</si>
  <si>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</si>
  <si>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</si>
  <si>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</si>
  <si>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</si>
  <si>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</si>
  <si>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</si>
  <si>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</si>
  <si>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</si>
  <si>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</si>
  <si>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</si>
  <si>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</si>
  <si>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</si>
  <si>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</si>
  <si>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</si>
  <si>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</si>
  <si>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</si>
  <si>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</si>
  <si>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</si>
  <si>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</si>
  <si>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</si>
  <si>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</si>
  <si>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</si>
  <si>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</si>
  <si>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</si>
  <si>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</si>
  <si>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</si>
  <si>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</si>
  <si>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</si>
  <si>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</si>
  <si>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</si>
  <si>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</si>
  <si>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</si>
  <si>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</si>
  <si>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</si>
  <si>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</si>
  <si>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</si>
  <si>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</si>
  <si>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</si>
  <si>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</si>
  <si>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</si>
  <si>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</si>
  <si>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</si>
  <si>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</si>
  <si>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</si>
  <si>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</si>
  <si>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</si>
  <si>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</si>
  <si>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</si>
  <si>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</si>
  <si>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</si>
  <si>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</si>
  <si>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</si>
  <si>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</si>
  <si>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</si>
  <si>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</si>
  <si>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</si>
  <si>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</si>
  <si>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</si>
  <si>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</si>
  <si>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</si>
  <si>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</si>
  <si>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</si>
  <si>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</si>
  <si>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</si>
  <si>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</si>
  <si>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</si>
  <si>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</si>
  <si>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</si>
  <si>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</si>
  <si>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</si>
  <si>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</si>
  <si>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</si>
  <si>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</si>
  <si>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</si>
  <si>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</si>
  <si>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</si>
  <si>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</si>
  <si>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</si>
  <si>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</si>
  <si>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</si>
  <si>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</si>
  <si>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</si>
  <si>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</si>
  <si>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</si>
  <si>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</si>
  <si>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</si>
  <si>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</si>
  <si>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</si>
  <si>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</si>
  <si>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</si>
  <si>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</si>
  <si>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</si>
  <si>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</si>
  <si>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</si>
  <si>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</si>
  <si>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</si>
  <si>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</si>
  <si>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</si>
  <si>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</si>
  <si>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</si>
  <si>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</si>
  <si>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</si>
  <si>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</si>
  <si>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</si>
  <si>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</si>
  <si>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</si>
  <si>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</si>
  <si>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</si>
  <si>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</si>
  <si>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</si>
  <si>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</si>
  <si>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</si>
  <si>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</si>
  <si>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</si>
  <si>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</si>
  <si>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</si>
  <si>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</si>
  <si>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</si>
  <si>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</si>
  <si>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</si>
  <si>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</si>
  <si>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</si>
  <si>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</si>
  <si>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</si>
  <si>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</si>
  <si>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</si>
  <si>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</si>
  <si>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</si>
  <si>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</si>
  <si>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</si>
  <si>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</si>
  <si>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</si>
  <si>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</si>
  <si>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</si>
  <si>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</si>
  <si>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</si>
  <si>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</si>
  <si>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</si>
  <si>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</si>
  <si>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</si>
  <si>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</si>
  <si>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</si>
  <si>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</si>
  <si>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</si>
  <si>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</si>
  <si>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</si>
  <si>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</si>
  <si>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</si>
  <si>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</si>
  <si>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</si>
  <si>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</si>
  <si>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</si>
  <si>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</si>
  <si>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</si>
  <si>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</si>
  <si>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</si>
  <si>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</si>
  <si>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</si>
  <si>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</si>
  <si>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</si>
  <si>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</si>
  <si>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</si>
  <si>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</si>
  <si>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</si>
  <si>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</si>
  <si>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</si>
  <si>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</si>
  <si>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</si>
  <si>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</si>
  <si>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</si>
  <si>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</si>
  <si>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</si>
  <si>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</si>
  <si>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</si>
  <si>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</si>
  <si>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</si>
  <si>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</si>
  <si>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</si>
  <si>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</si>
  <si>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</si>
  <si>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</si>
  <si>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</si>
  <si>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</si>
  <si>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</si>
  <si>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</si>
  <si>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</si>
  <si>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</si>
  <si>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</si>
  <si>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</si>
  <si>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</si>
  <si>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</si>
  <si>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</si>
  <si>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</si>
  <si>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</si>
  <si>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</si>
  <si>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</si>
  <si>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</si>
  <si>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</si>
  <si>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</si>
  <si>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</si>
  <si>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</si>
  <si>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</si>
  <si>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</si>
  <si>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</si>
  <si>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</si>
  <si>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</si>
  <si>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</si>
  <si>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</si>
  <si>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</si>
  <si>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</si>
  <si>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</si>
  <si>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</si>
  <si>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</si>
  <si>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</si>
  <si>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</si>
  <si>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</si>
  <si>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</si>
  <si>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</si>
  <si>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</si>
  <si>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</si>
  <si>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</si>
  <si>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</si>
  <si>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</si>
  <si>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</si>
  <si>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</si>
  <si>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</si>
  <si>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</si>
  <si>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</si>
  <si>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</si>
  <si>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</si>
  <si>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</si>
  <si>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</si>
  <si>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</si>
  <si>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</si>
  <si>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</si>
  <si>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</si>
  <si>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</si>
  <si>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</si>
  <si>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</si>
  <si>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</si>
  <si>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</si>
  <si>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</si>
  <si>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</si>
  <si>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</si>
  <si>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</si>
  <si>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</si>
  <si>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</si>
  <si>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</si>
  <si>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</si>
  <si>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</si>
  <si>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</si>
  <si>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</si>
  <si>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</si>
  <si>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</si>
  <si>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</si>
  <si>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</si>
  <si>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</si>
  <si>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</si>
  <si>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</si>
  <si>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</si>
  <si>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</si>
  <si>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</si>
  <si>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</si>
  <si>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</si>
  <si>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</si>
  <si>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</si>
  <si>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</si>
  <si>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</si>
  <si>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</si>
  <si>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</si>
  <si>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</si>
  <si>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</si>
  <si>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</si>
  <si>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</si>
  <si>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</si>
  <si>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</si>
  <si>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</si>
  <si>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</si>
  <si>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</si>
  <si>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</si>
  <si>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</si>
  <si>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</si>
  <si>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</si>
  <si>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</si>
  <si>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</si>
  <si>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</si>
  <si>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</si>
  <si>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</si>
  <si>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</si>
  <si>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</si>
  <si>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</si>
  <si>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</si>
  <si>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</si>
  <si>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</si>
  <si>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</si>
  <si>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</si>
  <si>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</si>
  <si>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</si>
  <si>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</si>
  <si>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</si>
  <si>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</si>
  <si>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</si>
  <si>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</si>
  <si>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</si>
  <si>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</si>
  <si>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</si>
  <si>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</si>
  <si>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</si>
  <si>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</si>
  <si>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</si>
  <si>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</si>
  <si>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</si>
  <si>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</si>
  <si>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</si>
  <si>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</si>
  <si>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</si>
  <si>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</si>
  <si>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</si>
  <si>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</si>
  <si>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</si>
  <si>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</si>
  <si>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</si>
  <si>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</si>
  <si>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</si>
  <si>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</si>
  <si>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</si>
  <si>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</si>
  <si>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</si>
  <si>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</si>
  <si>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</si>
  <si>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</si>
  <si>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</si>
  <si>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</si>
  <si>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</si>
  <si>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</si>
  <si>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</si>
  <si>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</si>
  <si>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</si>
  <si>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</si>
  <si>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</si>
  <si>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</si>
  <si>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</si>
  <si>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</si>
  <si>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</si>
  <si>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</si>
  <si>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</si>
  <si>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</si>
  <si>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</si>
  <si>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</si>
  <si>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</si>
  <si>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</si>
  <si>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</si>
  <si>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</si>
  <si>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</si>
  <si>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</si>
  <si>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</si>
  <si>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</si>
  <si>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</si>
  <si>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</si>
  <si>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</si>
  <si>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</si>
  <si>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</si>
  <si>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</si>
  <si>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</si>
  <si>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</si>
  <si>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</si>
  <si>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</si>
  <si>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</si>
  <si>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</si>
  <si>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</si>
  <si>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</si>
  <si>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</si>
  <si>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</si>
  <si>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</si>
  <si>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</si>
  <si>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</si>
  <si>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</si>
  <si>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</si>
  <si>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</si>
  <si>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</si>
  <si>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</si>
  <si>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</si>
  <si>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</si>
  <si>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</si>
  <si>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</si>
  <si>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</si>
  <si>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</si>
  <si>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</si>
  <si>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</si>
  <si>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</si>
  <si>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</si>
  <si>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</si>
  <si>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</si>
  <si>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</si>
  <si>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</si>
  <si>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</si>
  <si>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</si>
  <si>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</si>
  <si>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</si>
  <si>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</si>
  <si>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</si>
  <si>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</si>
  <si>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</si>
  <si>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</si>
  <si>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</si>
  <si>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</si>
  <si>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</si>
  <si>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</si>
  <si>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</si>
  <si>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</si>
  <si>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</si>
  <si>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</si>
  <si>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</si>
  <si>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</si>
  <si>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</si>
  <si>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</si>
  <si>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</si>
  <si>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</si>
  <si>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</si>
  <si>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</si>
  <si>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</si>
  <si>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</si>
  <si>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</si>
  <si>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</si>
  <si>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</si>
  <si>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</si>
  <si>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</si>
  <si>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</si>
  <si>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</si>
  <si>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</si>
  <si>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</si>
  <si>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</si>
  <si>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</si>
  <si>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</si>
  <si>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</si>
  <si>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</si>
  <si>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</si>
  <si>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</si>
  <si>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</si>
  <si>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</si>
  <si>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</si>
  <si>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</si>
  <si>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</si>
  <si>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</si>
  <si>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</si>
  <si>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</si>
  <si>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</si>
  <si>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</si>
  <si>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</si>
  <si>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</si>
  <si>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</si>
  <si>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</si>
  <si>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</si>
  <si>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</si>
  <si>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</si>
  <si>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</si>
  <si>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</si>
  <si>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</si>
  <si>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</si>
  <si>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</si>
  <si>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</si>
  <si>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</si>
  <si>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</si>
  <si>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</si>
  <si>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</si>
  <si>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</si>
  <si>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</si>
  <si>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</si>
  <si>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</si>
  <si>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</si>
  <si>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</si>
  <si>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</si>
  <si>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</si>
  <si>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</si>
  <si>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</si>
  <si>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</si>
  <si>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</si>
  <si>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</si>
  <si>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</si>
  <si>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</si>
  <si>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</si>
  <si>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</si>
  <si>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</si>
  <si>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</si>
  <si>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</si>
  <si>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</si>
  <si>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</si>
  <si>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</si>
  <si>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</si>
  <si>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</si>
  <si>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</si>
  <si>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</si>
  <si>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</si>
  <si>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</si>
  <si>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</si>
  <si>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</si>
  <si>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</si>
  <si>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</si>
  <si>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</si>
  <si>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</si>
  <si>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</si>
  <si>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</si>
  <si>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</si>
  <si>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</si>
  <si>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</si>
  <si>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</si>
  <si>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</si>
  <si>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</si>
  <si>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</si>
  <si>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</si>
  <si>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</si>
  <si>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</si>
  <si>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</si>
  <si>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</si>
  <si>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</si>
  <si>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</si>
  <si>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</si>
  <si>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</si>
  <si>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</si>
  <si>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</si>
  <si>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</si>
  <si>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</si>
  <si>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</si>
  <si>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</si>
  <si>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</si>
  <si>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</si>
  <si>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</si>
  <si>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</si>
  <si>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</si>
  <si>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</si>
  <si>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</si>
  <si>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</si>
  <si>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</si>
  <si>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</si>
  <si>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</si>
  <si>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</si>
  <si>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</si>
  <si>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</si>
  <si>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</si>
  <si>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</si>
  <si>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</si>
  <si>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</si>
  <si>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</si>
  <si>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</si>
  <si>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</si>
  <si>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</si>
  <si>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</si>
  <si>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</si>
  <si>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</si>
  <si>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</si>
  <si>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</si>
  <si>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</si>
  <si>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</si>
  <si>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</si>
  <si>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</si>
  <si>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</si>
  <si>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</si>
  <si>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</si>
  <si>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</si>
  <si>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</si>
  <si>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</si>
  <si>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</si>
  <si>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</si>
  <si>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</si>
  <si>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</si>
  <si>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</si>
  <si>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</si>
  <si>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</si>
  <si>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</si>
  <si>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</si>
  <si>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</si>
  <si>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</si>
  <si>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</si>
  <si>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</si>
  <si>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</si>
  <si>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</si>
  <si>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</si>
  <si>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</si>
  <si>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</si>
  <si>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</si>
  <si>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</si>
  <si>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</si>
  <si>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</si>
  <si>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</si>
  <si>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</si>
  <si>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</si>
  <si>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</si>
  <si>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</si>
  <si>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</si>
  <si>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</si>
  <si>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</si>
  <si>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</si>
  <si>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</si>
  <si>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</si>
  <si>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</si>
  <si>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</si>
  <si>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</si>
  <si>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</si>
  <si>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</si>
  <si>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</si>
  <si>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</si>
  <si>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</si>
  <si>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</si>
  <si>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</si>
  <si>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</si>
  <si>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</si>
  <si>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</si>
  <si>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</si>
  <si>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</si>
  <si>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</si>
  <si>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</si>
  <si>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</si>
  <si>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</si>
  <si>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</si>
  <si>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</si>
  <si>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</si>
  <si>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</si>
  <si>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</si>
  <si>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</si>
  <si>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</si>
  <si>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</si>
  <si>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</si>
  <si>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</si>
  <si>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</si>
  <si>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</si>
  <si>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</si>
  <si>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</si>
  <si>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</si>
  <si>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</si>
  <si>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</si>
  <si>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</si>
  <si>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</si>
  <si>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</si>
  <si>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</si>
  <si>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</si>
  <si>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</si>
  <si>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</si>
  <si>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</si>
  <si>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</si>
  <si>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</si>
  <si>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</si>
  <si>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</si>
  <si>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</si>
  <si>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</si>
  <si>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</si>
  <si>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</si>
  <si>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</si>
  <si>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</si>
  <si>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</si>
  <si>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</si>
  <si>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</si>
  <si>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</si>
  <si>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</si>
  <si>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</si>
  <si>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</si>
  <si>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</si>
  <si>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</si>
  <si>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</si>
  <si>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</si>
  <si>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</si>
  <si>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</si>
  <si>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</si>
  <si>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</si>
  <si>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</si>
  <si>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</si>
  <si>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</si>
  <si>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</si>
  <si>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</si>
  <si>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</si>
  <si>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</si>
  <si>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</si>
  <si>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</si>
  <si>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</si>
  <si>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</si>
  <si>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</si>
  <si>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</si>
  <si>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</si>
  <si>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</si>
  <si>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</si>
  <si>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</si>
  <si>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</si>
  <si>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</si>
  <si>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</si>
  <si>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</si>
  <si>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</si>
  <si>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</si>
  <si>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</si>
  <si>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</si>
  <si>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</si>
  <si>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</si>
  <si>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</si>
  <si>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</si>
  <si>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</si>
  <si>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</si>
  <si>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</si>
  <si>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</si>
  <si>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</si>
  <si>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</si>
  <si>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</si>
  <si>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</si>
  <si>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</si>
  <si>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</si>
  <si>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</si>
  <si>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</si>
  <si>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</si>
  <si>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</si>
  <si>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</si>
  <si>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</si>
  <si>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</si>
  <si>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</si>
  <si>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</si>
  <si>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</si>
  <si>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</si>
  <si>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</si>
  <si>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</si>
  <si>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</si>
  <si>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</si>
  <si>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</si>
  <si>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</si>
  <si>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</si>
  <si>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</si>
  <si>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</si>
  <si>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</si>
  <si>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</si>
  <si>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</si>
  <si>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</si>
  <si>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</si>
  <si>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</si>
  <si>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</si>
  <si>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</si>
  <si>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</si>
  <si>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</si>
  <si>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</si>
  <si>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</si>
  <si>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</si>
  <si>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</si>
  <si>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</si>
  <si>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</si>
  <si>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</si>
  <si>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</si>
  <si>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</si>
  <si>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</si>
  <si>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</si>
  <si>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</si>
  <si>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</si>
  <si>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</si>
  <si>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</si>
  <si>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</si>
  <si>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</si>
  <si>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</si>
  <si>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</si>
  <si>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</si>
  <si>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</si>
  <si>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</si>
  <si>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</si>
  <si>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</si>
  <si>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</si>
  <si>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</si>
  <si>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</si>
  <si>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</si>
  <si>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</si>
  <si>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</si>
  <si>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</si>
  <si>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</si>
  <si>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</si>
  <si>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</si>
  <si>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</si>
  <si>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</si>
  <si>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</si>
  <si>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</si>
  <si>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</si>
  <si>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</si>
  <si>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</si>
  <si>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</si>
  <si>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</si>
  <si>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</si>
  <si>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</si>
  <si>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</si>
  <si>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</si>
  <si>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</si>
  <si>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</si>
  <si>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</si>
  <si>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</si>
  <si>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</si>
  <si>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</si>
  <si>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</si>
  <si>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</si>
  <si>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</si>
  <si>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</si>
  <si>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</si>
  <si>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</si>
  <si>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</si>
  <si>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</si>
  <si>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</si>
  <si>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</si>
  <si>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</si>
  <si>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</si>
  <si>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</si>
  <si>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</si>
  <si>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</si>
  <si>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</si>
  <si>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</si>
  <si>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</si>
  <si>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</si>
  <si>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</si>
  <si>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</si>
  <si>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</si>
  <si>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</si>
  <si>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</si>
  <si>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</si>
  <si>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</si>
  <si>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</si>
  <si>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</si>
  <si>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</si>
  <si>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</si>
  <si>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</si>
  <si>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</si>
  <si>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</si>
  <si>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</si>
  <si>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</si>
  <si>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</si>
  <si>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</si>
  <si>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</si>
  <si>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</si>
  <si>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</si>
  <si>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</si>
  <si>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</si>
  <si>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</si>
  <si>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</si>
  <si>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</si>
  <si>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</si>
  <si>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</si>
  <si>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</si>
  <si>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</si>
  <si>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</si>
  <si>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</si>
  <si>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</si>
  <si>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</si>
  <si>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</si>
  <si>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</si>
  <si>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</si>
  <si>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</si>
  <si>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</si>
  <si>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</si>
  <si>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</si>
  <si>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</si>
  <si>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</si>
  <si>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</si>
  <si>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</si>
  <si>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</si>
  <si>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</si>
  <si>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</si>
  <si>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</si>
  <si>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</si>
  <si>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</si>
  <si>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</si>
  <si>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</si>
  <si>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</si>
  <si>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</si>
  <si>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</si>
  <si>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</si>
  <si>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</si>
  <si>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</si>
  <si>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</si>
  <si>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</si>
  <si>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</si>
  <si>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</si>
  <si>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</si>
  <si>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</si>
  <si>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</si>
  <si>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</si>
  <si>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</si>
  <si>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</si>
  <si>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</si>
  <si>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</si>
  <si>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</si>
  <si>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</si>
  <si>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</si>
  <si>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</si>
  <si>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</si>
  <si>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</si>
  <si>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</si>
  <si>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</si>
  <si>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</si>
  <si>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</si>
  <si>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</si>
  <si>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</si>
  <si>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</si>
  <si>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</si>
  <si>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</si>
  <si>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</si>
  <si>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</si>
  <si>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</si>
  <si>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</si>
  <si>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</si>
  <si>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</si>
  <si>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</si>
  <si>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</si>
  <si>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</si>
  <si>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</si>
  <si>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</si>
  <si>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</si>
  <si>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</si>
  <si>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</si>
  <si>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</si>
  <si>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</si>
  <si>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</si>
  <si>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</si>
  <si>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</si>
  <si>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</si>
  <si>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</si>
  <si>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</si>
  <si>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</si>
  <si>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</si>
  <si>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</si>
  <si>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</si>
  <si>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</si>
  <si>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</si>
  <si>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</si>
  <si>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</si>
  <si>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</si>
  <si>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</si>
  <si>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</si>
  <si>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</si>
  <si>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</si>
  <si>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</si>
  <si>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</si>
  <si>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</si>
  <si>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</si>
  <si>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</si>
  <si>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</si>
  <si>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</si>
  <si>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</si>
  <si>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</si>
  <si>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</si>
  <si>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</si>
  <si>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</si>
  <si>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</si>
  <si>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</si>
  <si>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</si>
  <si>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</si>
  <si>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</si>
  <si>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</si>
  <si>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</si>
  <si>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</si>
  <si>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</si>
  <si>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</si>
  <si>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</si>
  <si>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</si>
  <si>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</si>
  <si>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</si>
  <si>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</si>
  <si>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</si>
  <si>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</si>
  <si>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</si>
  <si>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</si>
  <si>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</si>
  <si>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</si>
  <si>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</si>
  <si>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</si>
  <si>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</si>
  <si>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</si>
  <si>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</si>
  <si>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</si>
  <si>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</si>
  <si>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</si>
  <si>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</si>
  <si>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</si>
  <si>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</si>
  <si>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</si>
  <si>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</si>
  <si>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</si>
  <si>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</si>
  <si>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</si>
  <si>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</si>
  <si>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</si>
  <si>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</si>
  <si>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</si>
  <si>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</si>
  <si>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</si>
  <si>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</si>
  <si>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</si>
  <si>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</si>
  <si>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</si>
  <si>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</si>
  <si>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</si>
  <si>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</si>
  <si>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</si>
  <si>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</si>
  <si>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</si>
  <si>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</si>
  <si>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</si>
  <si>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</si>
  <si>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</si>
  <si>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</si>
  <si>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</si>
  <si>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</si>
  <si>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</si>
  <si>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</si>
  <si>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</si>
  <si>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</si>
  <si>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</si>
  <si>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</si>
  <si>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</si>
  <si>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</si>
  <si>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</si>
  <si>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</si>
  <si>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</si>
  <si>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</si>
  <si>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</si>
  <si>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</si>
  <si>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</si>
  <si>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</si>
  <si>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</si>
  <si>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</si>
  <si>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</si>
  <si>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</si>
  <si>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</si>
  <si>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</si>
  <si>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</si>
  <si>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</si>
  <si>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</si>
  <si>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</si>
  <si>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</si>
  <si>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</si>
  <si>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</si>
  <si>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</si>
  <si>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</si>
  <si>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</si>
  <si>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</si>
  <si>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</si>
  <si>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</si>
  <si>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</si>
  <si>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</si>
  <si>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</si>
  <si>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</si>
  <si>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</si>
  <si>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</si>
  <si>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</si>
  <si>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</si>
  <si>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</si>
  <si>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</si>
  <si>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</si>
  <si>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</si>
  <si>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</si>
  <si>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</si>
  <si>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</si>
  <si>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</si>
  <si>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</si>
  <si>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</si>
  <si>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</si>
  <si>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</si>
  <si>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</si>
  <si>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</si>
  <si>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</si>
  <si>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</si>
  <si>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</si>
  <si>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</si>
  <si>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</si>
  <si>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</si>
  <si>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</si>
  <si>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</si>
  <si>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</si>
  <si>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</si>
  <si>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</si>
  <si>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</si>
  <si>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</si>
  <si>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</si>
  <si>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</si>
  <si>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</si>
  <si>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</si>
  <si>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</si>
  <si>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</si>
  <si>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</si>
  <si>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</si>
  <si>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</si>
  <si>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</si>
  <si>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</si>
  <si>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</si>
  <si>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</si>
  <si>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</si>
  <si>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</si>
  <si>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</si>
  <si>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</si>
  <si>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</si>
  <si>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</si>
  <si>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</si>
  <si>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</si>
  <si>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</si>
  <si>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</si>
  <si>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</si>
  <si>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</si>
  <si>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</si>
  <si>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</si>
  <si>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</si>
  <si>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</si>
  <si>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</si>
  <si>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</si>
  <si>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</si>
  <si>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</si>
  <si>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</si>
  <si>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</si>
  <si>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</si>
  <si>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</si>
  <si>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</si>
  <si>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</si>
  <si>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</si>
  <si>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</si>
  <si>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</si>
  <si>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</si>
  <si>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</si>
  <si>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</si>
  <si>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</si>
  <si>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</si>
  <si>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</si>
  <si>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</si>
  <si>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</si>
  <si>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</si>
  <si>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</si>
  <si>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</si>
  <si>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</si>
  <si>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</si>
  <si>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</si>
  <si>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</si>
  <si>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</si>
  <si>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</si>
  <si>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</si>
  <si>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</si>
  <si>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</si>
  <si>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</si>
  <si>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</si>
  <si>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</si>
  <si>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</si>
  <si>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</si>
  <si>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</si>
  <si>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</si>
  <si>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</si>
  <si>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</si>
  <si>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</si>
  <si>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</si>
  <si>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</si>
  <si>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</si>
  <si>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</si>
  <si>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</si>
  <si>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</si>
  <si>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</si>
  <si>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</si>
  <si>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</si>
  <si>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</si>
  <si>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</si>
  <si>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</si>
  <si>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</si>
  <si>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</si>
  <si>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</si>
  <si>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</si>
  <si>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</si>
  <si>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</si>
  <si>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</si>
  <si>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</si>
  <si>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</si>
  <si>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</si>
  <si>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</si>
  <si>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</si>
  <si>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</si>
  <si>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</si>
  <si>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</si>
  <si>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</si>
  <si>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</si>
  <si>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</si>
  <si>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</si>
  <si>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</si>
  <si>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</si>
  <si>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</si>
  <si>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</si>
  <si>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</si>
  <si>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</si>
  <si>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</si>
  <si>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</si>
  <si>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</si>
  <si>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</si>
  <si>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</si>
  <si>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</si>
  <si>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</si>
  <si>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</si>
  <si>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</si>
  <si>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</si>
  <si>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</si>
  <si>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</si>
  <si>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</si>
  <si>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</si>
  <si>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</si>
  <si>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</si>
  <si>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</si>
  <si>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</si>
  <si>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</si>
  <si>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</si>
  <si>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</si>
  <si>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</si>
  <si>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</si>
  <si>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</si>
  <si>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</si>
  <si>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</si>
  <si>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</si>
  <si>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</si>
  <si>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</si>
  <si>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</si>
  <si>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</si>
  <si>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</si>
  <si>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</si>
  <si>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</si>
  <si>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</si>
  <si>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</si>
  <si>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</si>
  <si>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</si>
  <si>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</si>
  <si>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</si>
  <si>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</si>
  <si>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</si>
  <si>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</si>
  <si>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</si>
  <si>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</si>
  <si>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</si>
  <si>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</si>
  <si>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</si>
  <si>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</si>
  <si>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</si>
  <si>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</si>
  <si>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</si>
  <si>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</si>
  <si>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</si>
  <si>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</si>
  <si>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</si>
  <si>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</si>
  <si>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</si>
  <si>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</si>
  <si>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</si>
  <si>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</si>
  <si>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</si>
  <si>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</si>
  <si>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</si>
  <si>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</si>
  <si>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</si>
  <si>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</si>
  <si>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</si>
  <si>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</si>
  <si>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</si>
  <si>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</si>
  <si>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</si>
  <si>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</si>
  <si>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</si>
  <si>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</si>
  <si>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</si>
  <si>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</si>
  <si>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</si>
  <si>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</si>
  <si>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</si>
  <si>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</si>
  <si>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</si>
  <si>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</si>
  <si>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</si>
  <si>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</si>
  <si>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</si>
  <si>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</si>
  <si>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</si>
  <si>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</si>
  <si>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</si>
  <si>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</si>
  <si>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</si>
  <si>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</si>
  <si>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</si>
  <si>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</si>
  <si>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</si>
  <si>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</si>
  <si>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</si>
  <si>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</si>
  <si>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</si>
  <si>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</si>
  <si>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</si>
  <si>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</si>
  <si>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</si>
  <si>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</si>
  <si>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</si>
  <si>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</si>
  <si>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</si>
  <si>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</si>
  <si>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</si>
  <si>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</si>
  <si>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</si>
  <si>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</si>
  <si>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</si>
  <si>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</si>
  <si>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</si>
  <si>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</si>
  <si>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</si>
  <si>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</si>
  <si>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</si>
  <si>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</si>
  <si>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</si>
  <si>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</si>
  <si>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</si>
  <si>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</si>
  <si>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</si>
  <si>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</si>
  <si>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</si>
  <si>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</si>
  <si>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</si>
  <si>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</si>
  <si>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</si>
  <si>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</si>
  <si>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</si>
  <si>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</si>
  <si>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</si>
  <si>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</si>
  <si>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</si>
  <si>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</si>
  <si>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</si>
  <si>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</si>
  <si>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</si>
  <si>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</si>
  <si>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</si>
  <si>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</si>
  <si>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</si>
  <si>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</si>
  <si>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</si>
  <si>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</si>
  <si>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</si>
  <si>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</si>
  <si>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</si>
  <si>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</si>
  <si>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</si>
  <si>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</si>
  <si>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</si>
  <si>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</si>
  <si>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</si>
  <si>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</si>
  <si>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</si>
  <si>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</si>
  <si>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</si>
  <si>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</si>
  <si>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</si>
  <si>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</si>
  <si>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</si>
  <si>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</si>
  <si>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</si>
  <si>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</si>
  <si>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</si>
  <si>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</si>
  <si>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</si>
  <si>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</si>
  <si>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</si>
  <si>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</si>
  <si>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</si>
  <si>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</si>
  <si>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</si>
  <si>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</si>
  <si>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</si>
  <si>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</si>
  <si>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</si>
  <si>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</si>
  <si>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</si>
  <si>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</si>
  <si>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</si>
  <si>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</si>
  <si>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</si>
  <si>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</si>
  <si>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</si>
  <si>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</si>
  <si>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</si>
  <si>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</si>
  <si>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</si>
  <si>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</si>
  <si>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</si>
  <si>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</si>
  <si>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</si>
  <si>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</si>
  <si>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</si>
  <si>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</si>
  <si>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</si>
  <si>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</si>
  <si>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</si>
  <si>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</si>
  <si>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</si>
  <si>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</si>
  <si>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</si>
  <si>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</si>
  <si>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</si>
  <si>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</si>
  <si>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</si>
  <si>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</si>
  <si>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</si>
  <si>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</si>
  <si>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</si>
  <si>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</si>
  <si>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</si>
  <si>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</si>
  <si>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</si>
  <si>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</si>
  <si>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</si>
  <si>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</si>
  <si>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</si>
  <si>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</si>
  <si>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</si>
  <si>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</si>
  <si>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</si>
  <si>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</si>
  <si>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</si>
  <si>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</si>
  <si>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</si>
  <si>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</si>
  <si>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</si>
  <si>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</si>
  <si>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</si>
  <si>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</si>
  <si>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</si>
  <si>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</si>
  <si>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</si>
  <si>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</si>
  <si>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</si>
  <si>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</si>
  <si>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</si>
  <si>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</si>
  <si>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</si>
  <si>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</si>
  <si>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</si>
  <si>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</si>
  <si>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</si>
  <si>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</si>
  <si>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</si>
  <si>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</si>
  <si>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</si>
  <si>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</si>
  <si>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</si>
  <si>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</si>
  <si>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</si>
  <si>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</si>
  <si>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</si>
  <si>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</si>
  <si>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</si>
  <si>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</si>
  <si>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</si>
  <si>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</si>
  <si>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</si>
  <si>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</si>
  <si>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</si>
  <si>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</si>
  <si>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</si>
  <si>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</si>
  <si>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</si>
  <si>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</si>
  <si>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</si>
  <si>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</si>
  <si>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</si>
  <si>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</si>
  <si>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</si>
  <si>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</si>
  <si>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</si>
  <si>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</si>
  <si>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</si>
  <si>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</si>
  <si>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</si>
  <si>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</si>
  <si>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</si>
  <si>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</si>
  <si>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</si>
  <si>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</si>
  <si>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</si>
  <si>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</si>
  <si>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</si>
  <si>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</si>
  <si>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</si>
  <si>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</si>
  <si>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</si>
  <si>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</si>
  <si>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</si>
  <si>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</si>
  <si>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</si>
  <si>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</si>
  <si>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</si>
  <si>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</si>
  <si>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</si>
  <si>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</si>
  <si>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</si>
  <si>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</si>
  <si>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</si>
  <si>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</si>
  <si>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</si>
  <si>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</si>
  <si>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</si>
  <si>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</si>
  <si>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</si>
  <si>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</si>
  <si>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</si>
  <si>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</si>
  <si>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</si>
  <si>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</si>
  <si>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</si>
  <si>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</si>
  <si>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</si>
  <si>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</si>
  <si>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</si>
  <si>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</si>
  <si>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</si>
  <si>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</si>
  <si>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</si>
  <si>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</si>
  <si>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</si>
  <si>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</si>
  <si>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</si>
  <si>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</si>
  <si>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</si>
  <si>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</si>
  <si>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</si>
  <si>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</si>
  <si>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</si>
  <si>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</si>
  <si>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</si>
  <si>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</si>
  <si>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</si>
  <si>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</si>
  <si>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</si>
  <si>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</si>
  <si>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</si>
  <si>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</si>
  <si>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</si>
  <si>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</si>
  <si>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</si>
  <si>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</si>
  <si>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</si>
  <si>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</si>
  <si>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</si>
  <si>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</si>
  <si>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</si>
  <si>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</si>
  <si>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</si>
  <si>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</si>
  <si>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</si>
  <si>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</si>
  <si>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</si>
  <si>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</si>
  <si>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</si>
  <si>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</si>
  <si>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</si>
  <si>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</si>
  <si>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</si>
  <si>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</si>
  <si>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</si>
  <si>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</si>
  <si>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</si>
  <si>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</si>
  <si>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</si>
  <si>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</si>
  <si>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</si>
  <si>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</si>
  <si>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</si>
  <si>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</si>
  <si>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</si>
  <si>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</si>
  <si>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</si>
  <si>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</si>
  <si>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</si>
  <si>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</si>
  <si>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</si>
  <si>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</si>
  <si>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</si>
  <si>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</si>
  <si>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</si>
  <si>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</si>
  <si>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</si>
  <si>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</si>
  <si>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</si>
  <si>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</si>
  <si>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</si>
  <si>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</si>
  <si>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</si>
  <si>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</si>
  <si>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</si>
  <si>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</si>
  <si>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</si>
  <si>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</si>
  <si>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</si>
  <si>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</si>
  <si>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</si>
  <si>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</si>
  <si>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</si>
  <si>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</si>
  <si>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</si>
  <si>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</si>
  <si>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</si>
  <si>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</si>
  <si>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</si>
  <si>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</si>
  <si>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</si>
  <si>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</si>
  <si>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</si>
  <si>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</si>
  <si>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</si>
  <si>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</si>
  <si>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</si>
  <si>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</si>
  <si>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</si>
  <si>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</si>
  <si>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</si>
  <si>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</si>
  <si>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</si>
  <si>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</si>
  <si>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</si>
  <si>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</si>
  <si>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</si>
  <si>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</si>
  <si>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</si>
  <si>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</si>
  <si>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</si>
  <si>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</si>
  <si>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</si>
  <si>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</si>
  <si>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</si>
  <si>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</si>
  <si>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</si>
  <si>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</si>
  <si>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</si>
  <si>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</si>
  <si>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</si>
  <si>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</si>
  <si>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</si>
  <si>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</si>
  <si>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</si>
  <si>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</si>
  <si>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</si>
  <si>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</si>
  <si>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</si>
  <si>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</si>
  <si>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</si>
  <si>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</si>
  <si>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</si>
  <si>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</si>
  <si>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</si>
  <si>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</si>
  <si>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</si>
  <si>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</si>
  <si>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</si>
  <si>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</si>
  <si>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</si>
  <si>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</si>
  <si>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</si>
  <si>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</si>
  <si>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</si>
  <si>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</si>
  <si>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</si>
  <si>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</si>
  <si>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</si>
  <si>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</si>
  <si>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</si>
  <si>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</si>
  <si>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</si>
  <si>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</si>
  <si>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</si>
  <si>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</si>
  <si>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</si>
  <si>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</si>
  <si>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</si>
  <si>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</si>
  <si>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</si>
  <si>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</si>
  <si>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</si>
  <si>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</si>
  <si>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</si>
  <si>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</si>
  <si>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</si>
  <si>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</si>
  <si>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</si>
  <si>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</si>
  <si>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</si>
  <si>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</si>
  <si>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</si>
  <si>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</si>
  <si>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</si>
  <si>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</si>
  <si>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</si>
  <si>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</si>
  <si>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</si>
  <si>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</si>
  <si>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</si>
  <si>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</si>
  <si>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</si>
  <si>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</si>
  <si>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</si>
  <si>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</si>
  <si>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</si>
  <si>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</si>
  <si>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</si>
  <si>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</si>
  <si>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</si>
  <si>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</si>
  <si>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</si>
  <si>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</si>
  <si>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</si>
  <si>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</si>
  <si>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</si>
  <si>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</si>
  <si>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</si>
  <si>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</si>
  <si>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</si>
  <si>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</si>
  <si>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</si>
  <si>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</si>
  <si>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</si>
  <si>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</si>
  <si>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</si>
  <si>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</si>
  <si>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</si>
  <si>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</si>
  <si>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</si>
  <si>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</si>
  <si>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</si>
  <si>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</si>
  <si>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</si>
  <si>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</si>
  <si>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</si>
  <si>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</si>
  <si>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</si>
  <si>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</si>
  <si>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</si>
  <si>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</si>
  <si>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</si>
  <si>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</si>
  <si>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</si>
  <si>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</si>
  <si>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</si>
  <si>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</si>
  <si>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</si>
  <si>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</si>
  <si>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</si>
  <si>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</si>
  <si>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</si>
  <si>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</si>
  <si>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</si>
  <si>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</si>
  <si>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</si>
  <si>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</si>
  <si>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</si>
  <si>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</si>
  <si>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</si>
  <si>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</si>
  <si>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</si>
  <si>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</si>
  <si>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</si>
  <si>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</si>
  <si>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</si>
  <si>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</si>
  <si>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</si>
  <si>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</si>
  <si>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</si>
  <si>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</si>
  <si>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</si>
  <si>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</si>
  <si>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</si>
  <si>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</si>
  <si>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</si>
  <si>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</si>
  <si>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</si>
  <si>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</si>
  <si>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</si>
  <si>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</si>
  <si>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</si>
  <si>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</si>
  <si>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</si>
  <si>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</si>
  <si>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</si>
  <si>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</si>
  <si>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</si>
  <si>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</si>
  <si>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</si>
  <si>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</si>
  <si>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</si>
  <si>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</si>
  <si>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</si>
  <si>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</si>
  <si>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</si>
  <si>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</si>
  <si>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</si>
  <si>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</si>
  <si>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</si>
  <si>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</si>
  <si>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</si>
  <si>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</si>
  <si>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</si>
  <si>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</si>
  <si>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</si>
  <si>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</si>
  <si>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</si>
  <si>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</si>
  <si>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</si>
  <si>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</si>
  <si>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</si>
  <si>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</si>
  <si>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</si>
  <si>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</si>
  <si>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</si>
  <si>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</si>
  <si>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</si>
  <si>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</si>
  <si>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</si>
  <si>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</si>
  <si>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</si>
  <si>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</si>
  <si>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</si>
  <si>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</si>
  <si>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</si>
  <si>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</si>
  <si>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</si>
  <si>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</si>
  <si>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</si>
  <si>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</si>
  <si>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</si>
  <si>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</si>
  <si>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</si>
  <si>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</si>
  <si>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</si>
  <si>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</si>
  <si>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</si>
  <si>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</si>
  <si>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</si>
  <si>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</si>
  <si>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</si>
  <si>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</si>
  <si>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</si>
  <si>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</si>
  <si>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</si>
  <si>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</si>
  <si>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</si>
  <si>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</si>
  <si>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</si>
  <si>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</si>
  <si>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</si>
  <si>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</si>
  <si>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</si>
  <si>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</si>
  <si>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</si>
  <si>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</si>
  <si>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</si>
  <si>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</si>
  <si>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</si>
  <si>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</si>
  <si>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</si>
  <si>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</si>
  <si>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</si>
  <si>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</si>
  <si>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</si>
  <si>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</si>
  <si>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</si>
  <si>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</si>
  <si>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</si>
  <si>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</si>
  <si>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</si>
  <si>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</si>
  <si>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</si>
  <si>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</si>
  <si>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</si>
  <si>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</si>
  <si>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</si>
  <si>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</si>
  <si>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</si>
  <si>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</si>
  <si>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</si>
  <si>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</si>
  <si>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</si>
  <si>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</si>
  <si>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</si>
  <si>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</si>
  <si>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</si>
  <si>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</si>
  <si>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</si>
  <si>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</si>
  <si>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</si>
  <si>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</si>
  <si>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</si>
  <si>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</si>
  <si>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</si>
  <si>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</si>
  <si>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</si>
  <si>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</si>
  <si>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</si>
  <si>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</si>
  <si>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</si>
  <si>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</si>
  <si>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</si>
  <si>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</si>
  <si>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</si>
  <si>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</si>
  <si>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</si>
  <si>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</si>
  <si>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</si>
  <si>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</si>
  <si>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</si>
  <si>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</si>
  <si>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</si>
  <si>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</si>
  <si>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</si>
  <si>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</si>
  <si>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</si>
  <si>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</si>
  <si>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</si>
  <si>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</si>
  <si>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</si>
  <si>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</si>
  <si>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</si>
  <si>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</si>
  <si>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</si>
  <si>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</si>
  <si>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</si>
  <si>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</si>
  <si>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</si>
  <si>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</si>
  <si>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</si>
  <si>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</si>
  <si>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</si>
  <si>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</si>
  <si>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</si>
  <si>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</si>
  <si>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</si>
  <si>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</si>
  <si>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</si>
  <si>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</si>
  <si>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</si>
  <si>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</si>
  <si>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</si>
  <si>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</si>
  <si>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</si>
  <si>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</si>
  <si>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</si>
  <si>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</si>
  <si>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</si>
  <si>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</si>
  <si>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</si>
  <si>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</si>
  <si>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</si>
  <si>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</si>
  <si>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</si>
  <si>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</si>
  <si>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</si>
  <si>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</si>
  <si>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</si>
  <si>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</si>
  <si>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</si>
  <si>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</si>
  <si>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</si>
  <si>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</si>
  <si>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</si>
  <si>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</si>
  <si>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</si>
  <si>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</si>
  <si>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</si>
  <si>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</si>
  <si>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</si>
  <si>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</si>
  <si>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</si>
  <si>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</si>
  <si>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</si>
  <si>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</si>
  <si>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</si>
  <si>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</si>
  <si>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</si>
  <si>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</si>
  <si>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</si>
  <si>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</si>
  <si>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</si>
  <si>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</si>
  <si>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</si>
  <si>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</si>
  <si>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</si>
  <si>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</si>
  <si>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</si>
  <si>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</si>
  <si>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</si>
  <si>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</si>
  <si>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</si>
  <si>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</si>
  <si>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</si>
  <si>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</si>
  <si>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</si>
  <si>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</si>
  <si>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</si>
  <si>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</si>
  <si>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</si>
  <si>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</si>
  <si>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</si>
  <si>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</si>
  <si>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</si>
  <si>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</si>
  <si>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</si>
  <si>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</si>
  <si>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</si>
  <si>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</si>
  <si>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</si>
  <si>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</si>
  <si>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</si>
  <si>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</si>
  <si>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</si>
  <si>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</si>
  <si>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</si>
  <si>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</si>
  <si>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</si>
  <si>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</si>
  <si>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</si>
  <si>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</si>
  <si>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</si>
  <si>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</si>
  <si>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</si>
  <si>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</si>
  <si>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</si>
  <si>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</si>
  <si>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</si>
  <si>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</si>
  <si>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</si>
  <si>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</si>
  <si>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</si>
  <si>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</si>
  <si>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</si>
  <si>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</si>
  <si>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</si>
  <si>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</si>
  <si>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</si>
  <si>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</si>
  <si>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</si>
  <si>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</si>
  <si>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</si>
  <si>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</si>
  <si>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</si>
  <si>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</si>
  <si>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</si>
  <si>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</si>
  <si>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</si>
  <si>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</si>
  <si>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</si>
  <si>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</si>
  <si>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</si>
  <si>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</si>
  <si>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</si>
  <si>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</si>
  <si>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</si>
  <si>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</si>
  <si>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</si>
  <si>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</si>
  <si>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</si>
  <si>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</si>
  <si>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</si>
  <si>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</si>
  <si>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</si>
  <si>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</si>
  <si>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</si>
  <si>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</si>
  <si>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</si>
  <si>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</si>
  <si>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</si>
  <si>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</si>
  <si>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</si>
  <si>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</si>
  <si>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</si>
  <si>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</si>
  <si>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</si>
  <si>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</si>
  <si>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</si>
  <si>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</si>
  <si>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</si>
  <si>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</si>
  <si>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</si>
  <si>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</si>
  <si>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</si>
  <si>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</si>
  <si>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</si>
  <si>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</si>
  <si>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</si>
  <si>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</si>
  <si>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</si>
  <si>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</si>
  <si>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</si>
  <si>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</si>
  <si>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</si>
  <si>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</si>
  <si>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</si>
  <si>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</si>
  <si>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</si>
  <si>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</si>
  <si>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</si>
  <si>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</si>
  <si>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</si>
  <si>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</si>
  <si>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</si>
  <si>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</si>
  <si>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</si>
  <si>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</si>
  <si>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</si>
  <si>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</si>
  <si>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</si>
  <si>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</si>
  <si>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</si>
  <si>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</si>
  <si>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</si>
  <si>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</si>
  <si>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</si>
  <si>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</si>
  <si>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</si>
  <si>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</si>
  <si>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</si>
  <si>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</si>
  <si>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</si>
  <si>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</si>
  <si>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</si>
  <si>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</si>
  <si>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</si>
  <si>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</si>
  <si>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</si>
  <si>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</si>
  <si>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</si>
  <si>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</si>
  <si>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</si>
  <si>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</si>
  <si>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</si>
  <si>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</si>
  <si>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</si>
  <si>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</si>
  <si>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</si>
  <si>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</si>
  <si>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</si>
  <si>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</si>
  <si>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</si>
  <si>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</si>
  <si>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</si>
  <si>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</si>
  <si>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</si>
  <si>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</si>
  <si>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</si>
  <si>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</si>
  <si>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</si>
  <si>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</si>
  <si>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</si>
  <si>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</si>
  <si>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</si>
  <si>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</si>
  <si>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</si>
  <si>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</si>
  <si>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</si>
  <si>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</si>
  <si>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</si>
  <si>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</si>
  <si>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</si>
  <si>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</si>
  <si>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</si>
  <si>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</si>
  <si>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</si>
  <si>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</si>
  <si>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</si>
  <si>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</si>
  <si>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</si>
  <si>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</si>
  <si>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</si>
  <si>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</si>
  <si>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</si>
  <si>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</si>
  <si>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</si>
  <si>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</si>
  <si>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</si>
  <si>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</si>
  <si>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</si>
  <si>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</si>
  <si>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</si>
  <si>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</si>
  <si>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</si>
  <si>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</si>
  <si>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</si>
  <si>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</si>
  <si>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</si>
  <si>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</si>
  <si>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</si>
  <si>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</si>
  <si>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</si>
  <si>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</si>
  <si>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</si>
  <si>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</si>
  <si>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</si>
  <si>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</si>
  <si>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</si>
  <si>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</si>
  <si>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</si>
  <si>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</si>
  <si>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</si>
  <si>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</si>
  <si>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</si>
  <si>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</si>
  <si>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</si>
  <si>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</si>
  <si>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</si>
  <si>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</si>
  <si>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</si>
  <si>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</si>
  <si>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</si>
  <si>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</si>
  <si>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</si>
  <si>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</si>
  <si>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</si>
  <si>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</si>
  <si>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</si>
  <si>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</si>
  <si>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</si>
  <si>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</si>
  <si>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</si>
  <si>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</si>
  <si>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</si>
  <si>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</si>
  <si>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</si>
  <si>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</si>
  <si>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</si>
  <si>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</si>
  <si>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</si>
  <si>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</si>
  <si>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</si>
  <si>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</si>
  <si>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</si>
  <si>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</si>
  <si>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</si>
  <si>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</si>
  <si>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</si>
  <si>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</si>
  <si>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</si>
  <si>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</si>
  <si>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</si>
  <si>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</si>
  <si>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</si>
  <si>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</si>
  <si>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</si>
  <si>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</si>
  <si>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</si>
  <si>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</si>
  <si>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</si>
  <si>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</si>
  <si>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</si>
  <si>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</si>
  <si>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</si>
  <si>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</si>
  <si>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</si>
  <si>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</si>
  <si>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</si>
  <si>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</si>
  <si>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</si>
  <si>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</si>
  <si>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</si>
  <si>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</si>
  <si>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</si>
  <si>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</si>
  <si>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</si>
  <si>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</si>
  <si>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</si>
  <si>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</si>
  <si>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</si>
  <si>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</si>
  <si>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</si>
  <si>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</si>
  <si>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</si>
  <si>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</si>
  <si>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</si>
  <si>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</si>
  <si>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</si>
  <si>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</si>
  <si>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</si>
  <si>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</si>
  <si>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</si>
  <si>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</si>
  <si>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</si>
  <si>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</si>
  <si>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</si>
  <si>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</si>
  <si>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</si>
  <si>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</si>
  <si>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</si>
  <si>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</si>
  <si>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</si>
  <si>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</si>
  <si>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</si>
  <si>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</si>
  <si>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</si>
  <si>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</si>
  <si>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</si>
  <si>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</si>
  <si>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</si>
  <si>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</si>
  <si>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</si>
  <si>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</si>
  <si>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</si>
  <si>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</si>
  <si>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</si>
  <si>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</si>
  <si>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</si>
  <si>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</si>
  <si>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</si>
  <si>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</si>
  <si>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</si>
  <si>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</si>
  <si>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</si>
  <si>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</si>
  <si>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</si>
  <si>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</si>
  <si>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</si>
  <si>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</si>
  <si>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</si>
  <si>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</si>
  <si>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</si>
  <si>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</si>
  <si>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</si>
  <si>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</si>
  <si>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</si>
  <si>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</si>
  <si>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</si>
  <si>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</si>
  <si>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</si>
  <si>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</si>
  <si>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</si>
  <si>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</si>
  <si>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</si>
  <si>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</si>
  <si>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</si>
  <si>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</si>
  <si>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</si>
  <si>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</si>
  <si>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</si>
  <si>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</si>
  <si>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</si>
  <si>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</si>
  <si>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</si>
  <si>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</si>
  <si>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</si>
  <si>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</si>
  <si>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</si>
  <si>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</si>
  <si>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</si>
  <si>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</si>
  <si>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</si>
  <si>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</si>
  <si>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</si>
  <si>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</si>
  <si>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</si>
  <si>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</si>
  <si>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</si>
  <si>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</si>
  <si>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</si>
  <si>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</si>
  <si>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</si>
  <si>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</si>
  <si>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</si>
  <si>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</si>
  <si>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</si>
  <si>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</si>
  <si>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</si>
  <si>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</si>
  <si>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</si>
  <si>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</si>
  <si>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</si>
  <si>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</si>
  <si>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</si>
  <si>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</si>
  <si>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</si>
  <si>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</si>
  <si>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</si>
  <si>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</si>
  <si>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</si>
  <si>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</si>
  <si>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</si>
  <si>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</si>
  <si>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</si>
  <si>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</si>
  <si>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</si>
  <si>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</si>
  <si>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</si>
  <si>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</si>
  <si>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</si>
  <si>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</si>
  <si>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</si>
  <si>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</si>
  <si>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</si>
  <si>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</si>
  <si>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</si>
  <si>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</si>
  <si>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</si>
  <si>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</si>
  <si>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</si>
  <si>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</si>
  <si>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</si>
  <si>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</si>
  <si>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</si>
  <si>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</si>
  <si>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</si>
  <si>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</si>
  <si>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</si>
  <si>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</si>
  <si>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</si>
  <si>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</si>
  <si>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</si>
  <si>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</si>
  <si>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</si>
  <si>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</si>
  <si>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</si>
  <si>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</si>
  <si>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</si>
  <si>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</si>
  <si>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</si>
  <si>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</si>
  <si>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</si>
  <si>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</si>
  <si>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</si>
  <si>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</si>
  <si>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</si>
  <si>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</si>
  <si>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</si>
  <si>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</si>
  <si>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</si>
  <si>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</si>
  <si>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</si>
  <si>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</si>
  <si>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</si>
  <si>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</si>
  <si>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</si>
  <si>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</si>
  <si>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</si>
  <si>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</si>
  <si>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</si>
  <si>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</si>
  <si>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</si>
  <si>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</si>
  <si>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</si>
  <si>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</si>
  <si>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</si>
  <si>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</si>
  <si>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</si>
  <si>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</si>
  <si>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</si>
  <si>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</si>
  <si>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</si>
  <si>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</si>
  <si>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</si>
  <si>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</si>
  <si>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</si>
  <si>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</si>
  <si>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</si>
  <si>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</si>
  <si>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</si>
  <si>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</si>
  <si>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</si>
  <si>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</si>
  <si>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</si>
  <si>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</si>
  <si>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</si>
  <si>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</si>
  <si>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</si>
  <si>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</si>
  <si>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</si>
  <si>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</si>
  <si>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</si>
  <si>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</si>
  <si>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</si>
  <si>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</si>
  <si>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</si>
  <si>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</si>
  <si>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</si>
  <si>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</si>
  <si>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</si>
  <si>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</si>
  <si>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</si>
  <si>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</si>
  <si>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</si>
  <si>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</si>
  <si>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</si>
  <si>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</si>
  <si>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</si>
  <si>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</si>
  <si>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</si>
  <si>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</si>
  <si>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</si>
  <si>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</si>
  <si>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</si>
  <si>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</si>
  <si>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</si>
  <si>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</si>
  <si>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</si>
  <si>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</si>
  <si>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</si>
  <si>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</si>
  <si>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</si>
  <si>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</si>
  <si>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</si>
  <si>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</si>
  <si>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</si>
  <si>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</si>
  <si>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</si>
  <si>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</si>
  <si>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</si>
  <si>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</si>
  <si>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</si>
  <si>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</si>
  <si>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</si>
  <si>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</si>
  <si>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</si>
  <si>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</si>
  <si>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</si>
  <si>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</si>
  <si>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</si>
  <si>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</si>
  <si>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</si>
  <si>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</si>
  <si>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</si>
  <si>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</si>
  <si>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</si>
  <si>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</si>
  <si>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</si>
  <si>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</si>
  <si>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</si>
  <si>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</si>
  <si>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</si>
  <si>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</si>
  <si>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</si>
  <si>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</si>
  <si>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</si>
  <si>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</si>
  <si>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</si>
  <si>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</si>
  <si>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</si>
  <si>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</si>
  <si>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</si>
  <si>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</si>
  <si>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</si>
  <si>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</si>
  <si>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</si>
  <si>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</si>
  <si>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</si>
  <si>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</si>
  <si>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</si>
  <si>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</si>
  <si>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</si>
  <si>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</si>
  <si>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</si>
  <si>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</si>
  <si>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</si>
  <si>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</si>
  <si>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</si>
  <si>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</si>
  <si>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</si>
  <si>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</si>
  <si>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</si>
  <si>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</si>
  <si>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</si>
  <si>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</si>
  <si>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</si>
  <si>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</si>
  <si>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</si>
  <si>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</si>
  <si>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</si>
  <si>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</si>
  <si>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</si>
  <si>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</si>
  <si>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</si>
  <si>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</si>
  <si>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</si>
  <si>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</si>
  <si>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</si>
  <si>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</si>
  <si>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</si>
  <si>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</si>
  <si>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</si>
  <si>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</si>
  <si>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</si>
  <si>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</si>
  <si>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</si>
  <si>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</si>
  <si>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</si>
  <si>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</si>
  <si>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</si>
  <si>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</si>
  <si>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</si>
  <si>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</si>
  <si>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</si>
  <si>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</si>
  <si>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</si>
  <si>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</si>
  <si>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</si>
  <si>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</si>
  <si>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</si>
  <si>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</si>
  <si>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</si>
  <si>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</si>
  <si>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</si>
  <si>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</si>
  <si>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</si>
  <si>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</si>
  <si>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</si>
  <si>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</si>
  <si>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</si>
  <si>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</si>
  <si>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</si>
  <si>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</si>
  <si>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</si>
  <si>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</si>
  <si>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</si>
  <si>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</si>
  <si>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</si>
  <si>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</si>
  <si>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</si>
  <si>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</si>
  <si>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</si>
  <si>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</si>
  <si>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</si>
  <si>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</si>
  <si>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</si>
  <si>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</si>
  <si>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</si>
  <si>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</si>
  <si>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</si>
  <si>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</si>
  <si>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</si>
  <si>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</si>
  <si>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</si>
  <si>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</si>
  <si>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</si>
  <si>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</si>
  <si>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</si>
  <si>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</si>
  <si>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</si>
  <si>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</si>
  <si>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</si>
  <si>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</si>
  <si>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</si>
  <si>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</si>
  <si>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</si>
  <si>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</si>
  <si>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</si>
  <si>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</si>
  <si>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</si>
  <si>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</si>
  <si>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</si>
  <si>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</si>
  <si>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</si>
  <si>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</si>
  <si>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</si>
  <si>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</si>
  <si>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</si>
  <si>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</si>
  <si>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</si>
  <si>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</si>
  <si>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</si>
  <si>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</si>
  <si>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</si>
  <si>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</si>
  <si>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</si>
  <si>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</si>
  <si>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</si>
  <si>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</si>
  <si>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</si>
  <si>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</si>
  <si>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</si>
  <si>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</si>
  <si>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</si>
  <si>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</si>
  <si>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</si>
  <si>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</si>
  <si>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</si>
  <si>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</si>
  <si>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</si>
  <si>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</si>
  <si>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</si>
  <si>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</si>
  <si>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</si>
  <si>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</si>
  <si>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</si>
  <si>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</si>
  <si>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</si>
  <si>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</si>
  <si>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</si>
  <si>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</si>
  <si>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</si>
  <si>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</si>
  <si>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</si>
  <si>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</si>
  <si>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</si>
  <si>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</si>
  <si>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</si>
  <si>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</si>
  <si>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</si>
  <si>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</si>
  <si>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</si>
  <si>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</si>
  <si>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</si>
  <si>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</si>
  <si>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</si>
  <si>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</si>
  <si>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</si>
  <si>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</si>
  <si>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</si>
  <si>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</si>
  <si>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</si>
  <si>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</si>
  <si>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</si>
  <si>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</si>
  <si>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</si>
  <si>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</si>
  <si>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</si>
  <si>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</si>
  <si>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</si>
  <si>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</si>
  <si>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</si>
  <si>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</si>
  <si>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</si>
  <si>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</si>
  <si>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</si>
  <si>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</si>
  <si>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</si>
  <si>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</si>
  <si>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</si>
  <si>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</si>
  <si>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</si>
  <si>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</si>
  <si>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</si>
  <si>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</si>
  <si>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</si>
  <si>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</si>
  <si>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</si>
  <si>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</si>
  <si>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</si>
  <si>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</si>
  <si>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</si>
  <si>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</si>
  <si>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</si>
  <si>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</si>
  <si>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</si>
  <si>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</si>
  <si>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</si>
  <si>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</si>
  <si>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</si>
  <si>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</si>
  <si>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</si>
  <si>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</si>
  <si>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</si>
  <si>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</si>
  <si>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</si>
  <si>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</si>
  <si>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</si>
  <si>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</si>
  <si>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</si>
  <si>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</si>
  <si>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</si>
  <si>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</si>
  <si>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</si>
  <si>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</si>
  <si>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</si>
  <si>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</si>
  <si>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</si>
  <si>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</si>
  <si>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</si>
  <si>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</si>
  <si>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</si>
  <si>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</si>
  <si>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</si>
  <si>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</si>
  <si>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</si>
  <si>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</si>
  <si>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</si>
  <si>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</si>
  <si>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</si>
  <si>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</si>
  <si>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</si>
  <si>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</si>
  <si>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</si>
  <si>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</si>
  <si>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</si>
  <si>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</si>
  <si>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</si>
  <si>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</si>
  <si>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</si>
  <si>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</si>
  <si>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</si>
  <si>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</si>
  <si>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</si>
  <si>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</si>
  <si>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</si>
  <si>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</si>
  <si>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</si>
  <si>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</si>
  <si>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</si>
  <si>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</si>
  <si>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</si>
  <si>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</si>
  <si>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</si>
  <si>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</si>
  <si>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</si>
  <si>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</si>
  <si>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</si>
  <si>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</si>
  <si>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</si>
  <si>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</si>
  <si>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</si>
  <si>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</si>
  <si>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</si>
  <si>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</si>
  <si>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</si>
  <si>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</si>
  <si>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</si>
  <si>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</si>
  <si>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</si>
  <si>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</si>
  <si>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</si>
  <si>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</si>
  <si>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</si>
  <si>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</si>
  <si>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</si>
  <si>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</si>
  <si>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</si>
  <si>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</si>
  <si>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</si>
  <si>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</si>
  <si>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</si>
  <si>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</si>
  <si>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</si>
  <si>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</si>
  <si>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</si>
  <si>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</si>
  <si>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</si>
  <si>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</si>
  <si>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</si>
  <si>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</si>
  <si>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</si>
  <si>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</si>
  <si>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</si>
  <si>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</si>
  <si>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</si>
  <si>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</si>
  <si>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</si>
  <si>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</si>
  <si>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</si>
  <si>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</si>
  <si>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</si>
  <si>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</si>
  <si>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</si>
  <si>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</si>
  <si>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</si>
  <si>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</si>
  <si>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</si>
  <si>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</si>
  <si>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</si>
  <si>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</si>
  <si>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</si>
  <si>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</si>
  <si>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</si>
  <si>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</si>
  <si>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</si>
  <si>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</si>
  <si>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</si>
  <si>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</si>
  <si>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</si>
  <si>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</si>
  <si>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</si>
  <si>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</si>
  <si>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</si>
  <si>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</si>
  <si>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</si>
  <si>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</si>
  <si>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</si>
  <si>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</si>
  <si>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</si>
  <si>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</si>
  <si>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</si>
  <si>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</si>
  <si>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</si>
  <si>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</si>
  <si>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</si>
  <si>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</si>
  <si>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</si>
  <si>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</si>
  <si>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</si>
  <si>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</si>
  <si>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</si>
  <si>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</si>
  <si>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</si>
  <si>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</si>
  <si>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</si>
  <si>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</si>
  <si>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</si>
  <si>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</si>
  <si>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</si>
  <si>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</si>
  <si>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</si>
  <si>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</si>
  <si>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</si>
  <si>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</si>
  <si>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</si>
  <si>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</si>
  <si>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</si>
  <si>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</si>
  <si>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</si>
  <si>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</si>
  <si>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</si>
  <si>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</si>
  <si>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</si>
  <si>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</si>
  <si>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</si>
  <si>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</si>
  <si>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</si>
  <si>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</si>
  <si>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</si>
  <si>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</si>
  <si>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</si>
  <si>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</si>
  <si>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</si>
  <si>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</si>
  <si>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</si>
  <si>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</si>
  <si>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</si>
  <si>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</si>
  <si>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</si>
  <si>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</si>
  <si>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</si>
  <si>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</si>
  <si>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</si>
  <si>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</si>
  <si>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</si>
  <si>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</si>
  <si>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</si>
  <si>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</si>
  <si>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</si>
  <si>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</si>
  <si>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</si>
  <si>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</si>
  <si>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</si>
  <si>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</si>
  <si>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</si>
  <si>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</si>
  <si>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</si>
  <si>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</si>
  <si>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</si>
  <si>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</si>
  <si>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</si>
  <si>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</si>
  <si>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</si>
  <si>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</si>
  <si>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</si>
  <si>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</si>
  <si>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</si>
  <si>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</si>
  <si>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</si>
  <si>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</si>
  <si>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</si>
  <si>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</si>
  <si>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</si>
  <si>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</si>
  <si>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</si>
  <si>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</si>
  <si>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</si>
  <si>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</si>
  <si>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</si>
  <si>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</si>
  <si>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</si>
  <si>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</si>
  <si>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</si>
  <si>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</si>
  <si>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</si>
  <si>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</si>
  <si>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</si>
  <si>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</si>
  <si>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</si>
  <si>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</si>
  <si>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</si>
  <si>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</si>
  <si>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</si>
  <si>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</si>
  <si>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</si>
  <si>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</si>
  <si>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</si>
  <si>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</si>
  <si>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</si>
  <si>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</si>
  <si>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</si>
  <si>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</si>
  <si>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</si>
  <si>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</si>
  <si>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</si>
  <si>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</si>
  <si>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</si>
  <si>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</si>
  <si>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</si>
  <si>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</si>
  <si>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</si>
  <si>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</si>
  <si>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</si>
  <si>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</si>
  <si>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</si>
  <si>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</si>
  <si>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</si>
  <si>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</si>
  <si>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</si>
  <si>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</si>
  <si>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</si>
  <si>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</si>
  <si>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</si>
  <si>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</si>
  <si>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</si>
  <si>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</si>
  <si>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</si>
  <si>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</si>
  <si>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</si>
  <si>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</si>
  <si>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</si>
  <si>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</si>
  <si>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</si>
  <si>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</si>
  <si>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</si>
  <si>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</si>
  <si>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</si>
  <si>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</si>
  <si>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</si>
  <si>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</si>
  <si>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</si>
  <si>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</si>
  <si>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</si>
  <si>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</si>
  <si>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</si>
  <si>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</si>
  <si>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</si>
  <si>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</si>
  <si>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</si>
  <si>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</si>
  <si>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</si>
  <si>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</si>
  <si>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</si>
  <si>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</si>
  <si>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</si>
  <si>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</si>
  <si>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</si>
  <si>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</si>
  <si>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</si>
  <si>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</si>
  <si>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</si>
  <si>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</si>
  <si>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</si>
  <si>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</si>
  <si>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</si>
  <si>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</si>
  <si>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</si>
  <si>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</si>
  <si>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</si>
  <si>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</si>
  <si>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</si>
  <si>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</si>
  <si>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</si>
  <si>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</si>
  <si>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</si>
  <si>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</si>
  <si>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</si>
  <si>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</si>
  <si>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</si>
  <si>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</si>
  <si>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</si>
  <si>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</si>
  <si>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</si>
  <si>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</si>
  <si>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</si>
  <si>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</si>
  <si>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</si>
  <si>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</si>
  <si>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</si>
  <si>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</si>
  <si>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</si>
  <si>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</si>
  <si>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</si>
  <si>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</si>
  <si>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</si>
  <si>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</si>
  <si>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</si>
  <si>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</si>
  <si>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</si>
  <si>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</si>
  <si>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</si>
  <si>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</si>
  <si>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</si>
  <si>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</si>
  <si>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</si>
  <si>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</si>
  <si>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</si>
  <si>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</si>
  <si>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</si>
  <si>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</si>
  <si>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</si>
  <si>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</si>
  <si>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</si>
  <si>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</si>
  <si>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</si>
  <si>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</si>
  <si>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</si>
  <si>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</si>
  <si>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</si>
  <si>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</si>
  <si>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</si>
  <si>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</si>
  <si>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</si>
  <si>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</si>
  <si>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</si>
  <si>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</si>
  <si>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</si>
  <si>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</si>
  <si>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</si>
  <si>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</si>
  <si>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</si>
  <si>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</si>
  <si>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</si>
  <si>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</si>
  <si>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</si>
  <si>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</si>
  <si>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</si>
  <si>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</si>
  <si>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</si>
  <si>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</si>
  <si>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</si>
  <si>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</si>
  <si>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</si>
  <si>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</si>
  <si>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</si>
  <si>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</si>
  <si>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</si>
  <si>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</si>
  <si>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</si>
  <si>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</si>
  <si>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</si>
  <si>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</si>
  <si>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</si>
  <si>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</si>
  <si>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</si>
  <si>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</si>
  <si>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</si>
  <si>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</si>
  <si>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</si>
  <si>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</si>
  <si>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</si>
  <si>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</si>
  <si>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</si>
  <si>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</si>
  <si>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</si>
  <si>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</si>
  <si>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</si>
  <si>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</si>
  <si>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</si>
  <si>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</si>
  <si>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</si>
  <si>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</si>
  <si>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</si>
  <si>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</si>
  <si>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</si>
  <si>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</si>
  <si>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</si>
  <si>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</si>
  <si>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</si>
  <si>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</si>
  <si>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</si>
  <si>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</si>
  <si>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</si>
  <si>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</si>
  <si>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</si>
  <si>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</si>
  <si>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</si>
  <si>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</si>
  <si>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</si>
  <si>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</si>
  <si>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</si>
  <si>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</si>
  <si>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</si>
  <si>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</si>
  <si>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</si>
  <si>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</si>
  <si>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</si>
  <si>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</si>
  <si>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</si>
  <si>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</si>
  <si>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</si>
  <si>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</si>
  <si>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</si>
  <si>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</si>
  <si>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</si>
  <si>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</si>
  <si>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</si>
  <si>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</si>
  <si>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</si>
  <si>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</si>
  <si>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</si>
  <si>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</si>
  <si>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</si>
  <si>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</si>
  <si>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</si>
  <si>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</si>
  <si>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</si>
  <si>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</si>
  <si>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</si>
  <si>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</si>
  <si>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</si>
  <si>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</si>
  <si>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</si>
  <si>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</si>
  <si>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</si>
  <si>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</si>
  <si>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</si>
  <si>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</si>
  <si>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</si>
  <si>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</si>
  <si>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</si>
  <si>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</si>
  <si>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</si>
  <si>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</si>
  <si>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</si>
  <si>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</si>
  <si>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</si>
  <si>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</si>
  <si>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</si>
  <si>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</si>
  <si>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</si>
  <si>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</si>
  <si>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</si>
  <si>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</si>
  <si>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</si>
  <si>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</si>
  <si>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</si>
  <si>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</si>
  <si>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</si>
  <si>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</si>
  <si>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</si>
  <si>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</si>
  <si>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</si>
  <si>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</si>
  <si>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</si>
  <si>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</si>
  <si>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</si>
  <si>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</si>
  <si>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</si>
  <si>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</si>
  <si>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</si>
  <si>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</si>
  <si>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</si>
  <si>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</si>
  <si>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</si>
  <si>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</si>
  <si>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</si>
  <si>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</si>
  <si>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</si>
  <si>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</si>
  <si>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</si>
  <si>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</si>
  <si>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</si>
  <si>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</si>
  <si>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</si>
  <si>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</si>
  <si>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</si>
  <si>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</si>
  <si>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</si>
  <si>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</si>
  <si>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</si>
  <si>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</si>
  <si>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</si>
  <si>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</si>
  <si>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</si>
  <si>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</si>
  <si>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</si>
  <si>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</si>
  <si>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</si>
  <si>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</si>
  <si>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</si>
  <si>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</si>
  <si>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</si>
  <si>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</si>
  <si>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</si>
  <si>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</si>
  <si>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</si>
  <si>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</si>
  <si>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</si>
  <si>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</si>
  <si>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</si>
  <si>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</si>
  <si>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</si>
  <si>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</si>
  <si>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</si>
  <si>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</si>
  <si>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</si>
  <si>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</si>
  <si>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</si>
  <si>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</si>
  <si>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</si>
  <si>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</si>
  <si>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</si>
  <si>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</si>
  <si>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</si>
  <si>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</si>
  <si>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</si>
  <si>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</si>
  <si>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</si>
  <si>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</si>
  <si>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</si>
  <si>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</si>
  <si>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</si>
  <si>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</si>
  <si>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</si>
  <si>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</si>
  <si>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</si>
  <si>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</si>
  <si>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</si>
  <si>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</si>
  <si>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</si>
  <si>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</si>
  <si>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</si>
  <si>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</si>
  <si>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</si>
  <si>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</si>
  <si>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</si>
  <si>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</si>
  <si>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</si>
  <si>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</si>
  <si>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</si>
  <si>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</si>
  <si>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</si>
  <si>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</si>
  <si>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</si>
  <si>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</si>
  <si>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</si>
  <si>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</si>
  <si>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</si>
  <si>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</si>
  <si>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</si>
  <si>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</si>
  <si>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</si>
  <si>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</si>
  <si>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</si>
  <si>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</si>
  <si>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</si>
  <si>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</si>
  <si>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</si>
  <si>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</si>
  <si>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</si>
  <si>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</si>
  <si>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</si>
  <si>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</si>
  <si>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</si>
  <si>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</si>
  <si>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</si>
  <si>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</si>
  <si>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</si>
  <si>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</si>
  <si>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</si>
  <si>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</si>
  <si>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</si>
  <si>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</si>
  <si>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</si>
  <si>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</si>
  <si>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</si>
  <si>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</si>
  <si>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</si>
  <si>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</si>
  <si>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</si>
  <si>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</si>
  <si>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</si>
  <si>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</si>
  <si>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</si>
  <si>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</si>
  <si>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</si>
  <si>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</si>
  <si>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</si>
  <si>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</si>
  <si>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</si>
  <si>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</si>
  <si>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</si>
  <si>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</si>
  <si>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</si>
  <si>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</si>
  <si>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</si>
  <si>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</si>
  <si>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</si>
  <si>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</si>
  <si>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</si>
  <si>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</si>
  <si>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</si>
  <si>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</si>
  <si>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</si>
  <si>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</si>
  <si>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</si>
  <si>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</si>
  <si>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</si>
  <si>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</si>
  <si>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</si>
  <si>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</si>
  <si>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</si>
  <si>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</si>
  <si>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</si>
  <si>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</si>
  <si>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</si>
  <si>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</si>
  <si>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</si>
  <si>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</si>
  <si>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</si>
  <si>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</si>
  <si>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</si>
  <si>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</si>
  <si>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</si>
  <si>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</si>
  <si>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</si>
  <si>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</si>
  <si>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</si>
  <si>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</si>
  <si>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</si>
  <si>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</si>
  <si>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</si>
  <si>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</si>
  <si>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</si>
  <si>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</si>
  <si>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</si>
  <si>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</si>
  <si>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</si>
  <si>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</si>
  <si>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</si>
  <si>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</si>
  <si>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</si>
  <si>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</si>
  <si>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</si>
  <si>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</si>
  <si>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</si>
  <si>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</si>
  <si>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</si>
  <si>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</si>
  <si>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</si>
  <si>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</si>
  <si>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</si>
  <si>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</si>
  <si>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</si>
  <si>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</si>
  <si>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</si>
  <si>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</si>
  <si>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</si>
  <si>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</si>
  <si>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</si>
  <si>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</si>
  <si>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</si>
  <si>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</si>
  <si>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</si>
  <si>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</si>
  <si>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</si>
  <si>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</si>
  <si>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</si>
  <si>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</si>
  <si>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</si>
  <si>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</si>
  <si>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</si>
  <si>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</si>
  <si>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</si>
  <si>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</si>
  <si>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</si>
  <si>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</si>
  <si>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</si>
  <si>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</si>
  <si>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</si>
  <si>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</si>
  <si>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</si>
  <si>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</si>
  <si>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</si>
  <si>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</si>
  <si>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</si>
  <si>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</si>
  <si>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</si>
  <si>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</si>
  <si>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</si>
  <si>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</si>
  <si>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</si>
  <si>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</si>
  <si>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</si>
  <si>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</si>
  <si>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</si>
  <si>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</si>
  <si>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</si>
  <si>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</si>
  <si>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</si>
  <si>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</si>
  <si>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</si>
  <si>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</si>
  <si>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</si>
  <si>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</si>
  <si>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</si>
  <si>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</si>
  <si>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</si>
  <si>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</si>
  <si>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</si>
  <si>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</si>
  <si>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</si>
  <si>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</si>
  <si>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</si>
  <si>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</si>
  <si>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</si>
  <si>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</si>
  <si>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</si>
  <si>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</si>
  <si>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</si>
  <si>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</si>
  <si>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</si>
  <si>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</si>
  <si>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</si>
  <si>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</si>
  <si>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</si>
  <si>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</si>
  <si>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</si>
  <si>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</si>
  <si>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</si>
  <si>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</si>
  <si>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</si>
  <si>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</si>
  <si>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</si>
  <si>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</si>
  <si>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</si>
  <si>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</si>
  <si>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</si>
  <si>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</si>
  <si>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</si>
  <si>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</si>
  <si>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</si>
  <si>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</si>
  <si>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</si>
  <si>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</si>
  <si>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</si>
  <si>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</si>
  <si>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</si>
  <si>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</si>
  <si>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</si>
  <si>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</si>
  <si>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</si>
  <si>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</si>
  <si>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</si>
  <si>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</si>
  <si>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</si>
  <si>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</si>
  <si>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</si>
  <si>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</si>
  <si>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</si>
  <si>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</si>
  <si>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</si>
  <si>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</si>
  <si>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</si>
  <si>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</si>
  <si>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</si>
  <si>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</si>
  <si>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</si>
  <si>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</si>
  <si>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</si>
  <si>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</si>
  <si>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</si>
  <si>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</si>
  <si>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</si>
  <si>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</si>
  <si>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</si>
  <si>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</si>
  <si>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</si>
  <si>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</si>
  <si>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</si>
  <si>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</si>
  <si>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</si>
  <si>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</si>
  <si>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</si>
  <si>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</si>
  <si>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</si>
  <si>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</si>
  <si>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</si>
  <si>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</si>
  <si>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</si>
  <si>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</si>
  <si>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</si>
  <si>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</si>
  <si>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</si>
  <si>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</si>
  <si>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</si>
  <si>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</si>
  <si>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</si>
  <si>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</si>
  <si>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</si>
  <si>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</si>
  <si>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</si>
  <si>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</si>
  <si>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</si>
  <si>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</si>
  <si>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</si>
  <si>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</si>
  <si>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</si>
  <si>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</si>
  <si>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</si>
  <si>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</si>
  <si>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</si>
  <si>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</si>
  <si>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</si>
  <si>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</si>
  <si>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</si>
  <si>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</si>
  <si>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</si>
  <si>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</si>
  <si>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</si>
  <si>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</si>
  <si>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</si>
  <si>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</si>
  <si>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</si>
  <si>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</si>
  <si>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</si>
  <si>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</si>
  <si>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</si>
  <si>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</si>
  <si>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</si>
  <si>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</si>
  <si>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</si>
  <si>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</si>
  <si>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</si>
  <si>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</si>
  <si>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</si>
  <si>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</si>
  <si>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</si>
  <si>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</si>
  <si>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</si>
  <si>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</si>
  <si>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</si>
  <si>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</si>
  <si>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</si>
  <si>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</si>
  <si>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</si>
  <si>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</si>
  <si>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</si>
  <si>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</si>
  <si>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</si>
  <si>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</si>
  <si>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</si>
  <si>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</si>
  <si>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</si>
  <si>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</si>
  <si>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</si>
  <si>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</si>
  <si>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</si>
  <si>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</si>
  <si>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</si>
  <si>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</si>
  <si>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</si>
  <si>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</si>
  <si>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</si>
  <si>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</si>
  <si>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</si>
  <si>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</si>
  <si>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</si>
  <si>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</si>
  <si>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</si>
  <si>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</si>
  <si>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</si>
  <si>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</si>
  <si>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</si>
  <si>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</si>
  <si>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</si>
  <si>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</si>
  <si>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</si>
  <si>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</si>
  <si>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</si>
  <si>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</si>
  <si>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</si>
  <si>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</si>
  <si>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</si>
  <si>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</si>
  <si>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</si>
  <si>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</si>
  <si>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</si>
  <si>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</si>
  <si>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</si>
  <si>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</si>
  <si>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</si>
  <si>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</si>
  <si>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</si>
  <si>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</si>
  <si>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</si>
  <si>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</si>
  <si>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</si>
  <si>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</si>
  <si>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</si>
  <si>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</si>
  <si>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</si>
  <si>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</si>
  <si>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</si>
  <si>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</si>
  <si>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</si>
  <si>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</si>
  <si>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</si>
  <si>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</si>
  <si>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</si>
  <si>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</si>
  <si>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</si>
  <si>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</si>
  <si>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</si>
  <si>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</si>
  <si>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</si>
  <si>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</si>
  <si>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</si>
  <si>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</si>
  <si>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</si>
  <si>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</si>
  <si>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</si>
  <si>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</si>
  <si>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</si>
  <si>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</si>
  <si>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</si>
  <si>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</si>
  <si>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</si>
  <si>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</si>
  <si>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</si>
  <si>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</si>
  <si>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</si>
  <si>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</si>
  <si>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</si>
  <si>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</si>
  <si>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</si>
  <si>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</si>
  <si>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</si>
  <si>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</si>
  <si>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</si>
  <si>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</si>
  <si>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</si>
  <si>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</si>
  <si>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</si>
  <si>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</si>
  <si>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</si>
  <si>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</si>
  <si>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</si>
  <si>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</si>
  <si>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</si>
  <si>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</si>
  <si>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</si>
  <si>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</si>
  <si>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</si>
  <si>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</si>
  <si>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</si>
  <si>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</si>
  <si>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</si>
  <si>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</si>
  <si>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</si>
  <si>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</si>
  <si>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</si>
  <si>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</si>
  <si>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</si>
  <si>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</si>
  <si>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</si>
  <si>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</si>
  <si>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</si>
  <si>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</si>
  <si>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</si>
  <si>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</si>
  <si>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</si>
  <si>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</si>
  <si>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</si>
  <si>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</si>
  <si>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</si>
  <si>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</si>
  <si>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</si>
  <si>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</si>
  <si>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</si>
  <si>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</si>
  <si>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</si>
  <si>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</si>
  <si>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</si>
  <si>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</si>
  <si>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</si>
  <si>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</si>
  <si>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</si>
  <si>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</si>
  <si>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</si>
  <si>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</si>
  <si>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</si>
  <si>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</si>
  <si>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</si>
  <si>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</si>
  <si>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</si>
  <si>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</si>
  <si>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</si>
  <si>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</si>
  <si>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</si>
  <si>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</si>
  <si>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</si>
  <si>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</si>
  <si>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</si>
  <si>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</si>
  <si>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</si>
  <si>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</si>
  <si>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</si>
  <si>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</si>
  <si>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</si>
  <si>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</si>
  <si>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</si>
  <si>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</si>
  <si>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</si>
  <si>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</si>
  <si>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</si>
  <si>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</si>
  <si>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</si>
  <si>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</si>
  <si>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</si>
  <si>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</si>
  <si>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</si>
  <si>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</si>
  <si>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</si>
  <si>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</si>
  <si>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</si>
  <si>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</si>
  <si>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</si>
  <si>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</si>
  <si>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</si>
  <si>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</si>
  <si>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</si>
  <si>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</si>
  <si>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</si>
  <si>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</si>
  <si>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</si>
  <si>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</si>
  <si>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</si>
  <si>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</si>
  <si>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</si>
  <si>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</si>
  <si>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</si>
  <si>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</si>
  <si>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</si>
  <si>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</si>
  <si>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</si>
  <si>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</si>
  <si>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</si>
  <si>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</si>
  <si>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</si>
  <si>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</si>
  <si>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</si>
  <si>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</si>
  <si>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</si>
  <si>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</si>
  <si>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</si>
  <si>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</si>
  <si>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</si>
  <si>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</si>
  <si>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</si>
  <si>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</si>
  <si>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</si>
  <si>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</si>
  <si>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</si>
  <si>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</si>
  <si>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</si>
  <si>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</si>
  <si>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</si>
  <si>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</si>
  <si>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</si>
  <si>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</si>
  <si>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</si>
  <si>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</si>
  <si>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</si>
  <si>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</si>
  <si>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</si>
  <si>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</si>
  <si>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</si>
  <si>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</si>
  <si>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</si>
  <si>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</si>
  <si>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</si>
  <si>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</si>
  <si>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</si>
  <si>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</si>
  <si>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</si>
  <si>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</si>
  <si>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</si>
  <si>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</si>
  <si>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</si>
  <si>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</si>
  <si>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</si>
  <si>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</si>
  <si>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</si>
  <si>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</si>
  <si>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</si>
  <si>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</si>
  <si>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</si>
  <si>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</si>
  <si>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</si>
  <si>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</si>
  <si>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</si>
  <si>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</si>
  <si>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</si>
  <si>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</si>
  <si>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</si>
  <si>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</si>
  <si>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</si>
  <si>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</si>
  <si>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</si>
  <si>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</si>
  <si>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</si>
  <si>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</si>
  <si>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</si>
  <si>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</si>
  <si>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</si>
  <si>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</si>
  <si>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</si>
  <si>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</si>
  <si>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</si>
  <si>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</si>
  <si>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</si>
  <si>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</si>
  <si>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</si>
  <si>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</si>
  <si>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</si>
  <si>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</si>
  <si>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</si>
  <si>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</si>
  <si>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</si>
  <si>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</si>
  <si>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</si>
  <si>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</si>
  <si>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</si>
  <si>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</si>
  <si>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</si>
  <si>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</si>
  <si>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</si>
  <si>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</si>
  <si>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</si>
  <si>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</si>
  <si>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</si>
  <si>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</si>
  <si>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</si>
  <si>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</si>
  <si>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</si>
  <si>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</si>
  <si>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</si>
  <si>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</si>
  <si>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</si>
  <si>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</si>
  <si>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</si>
  <si>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</si>
  <si>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</si>
  <si>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</si>
  <si>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</si>
  <si>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</si>
  <si>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</si>
  <si>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</si>
  <si>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</si>
  <si>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</si>
  <si>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</si>
  <si>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</si>
  <si>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</si>
  <si>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</si>
  <si>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</si>
  <si>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</si>
  <si>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</si>
  <si>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</si>
  <si>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</si>
  <si>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</si>
  <si>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</si>
  <si>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</si>
  <si>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</si>
  <si>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</si>
  <si>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</si>
  <si>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</si>
  <si>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</si>
  <si>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</si>
  <si>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</si>
  <si>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</si>
  <si>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</si>
  <si>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</si>
  <si>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</si>
  <si>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</si>
  <si>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</si>
  <si>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</si>
  <si>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</si>
  <si>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</si>
  <si>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</si>
  <si>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</si>
  <si>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</si>
  <si>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</si>
  <si>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</si>
  <si>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</si>
  <si>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</si>
  <si>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</si>
  <si>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</si>
  <si>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</si>
  <si>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</si>
  <si>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</si>
  <si>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</si>
  <si>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</si>
  <si>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</si>
  <si>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</si>
  <si>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</si>
  <si>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</si>
  <si>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</si>
  <si>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</si>
  <si>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</si>
  <si>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</si>
  <si>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</si>
  <si>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</si>
  <si>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</si>
  <si>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</si>
  <si>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</si>
  <si>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</si>
  <si>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</si>
  <si>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</si>
  <si>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</si>
  <si>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</si>
  <si>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</si>
  <si>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</si>
  <si>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</si>
  <si>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</si>
  <si>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</si>
  <si>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</si>
  <si>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</si>
  <si>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</si>
  <si>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</si>
  <si>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</si>
  <si>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</si>
  <si>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</si>
  <si>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</si>
  <si>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</si>
  <si>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</si>
  <si>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</si>
  <si>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</si>
  <si>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</si>
  <si>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</si>
  <si>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</si>
  <si>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</si>
  <si>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</si>
  <si>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</si>
  <si>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</si>
  <si>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</si>
  <si>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</si>
  <si>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</si>
  <si>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</si>
  <si>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</si>
  <si>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</si>
  <si>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</si>
  <si>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</si>
  <si>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</si>
  <si>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</si>
  <si>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</si>
  <si>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</si>
  <si>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</si>
  <si>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</si>
  <si>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</si>
  <si>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</si>
  <si>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</si>
  <si>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</si>
  <si>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</si>
  <si>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</si>
  <si>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</si>
  <si>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</si>
  <si>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</si>
  <si>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</si>
  <si>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</si>
  <si>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</si>
  <si>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</si>
  <si>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</si>
  <si>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</si>
  <si>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</si>
  <si>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</si>
  <si>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</si>
  <si>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</si>
  <si>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</si>
  <si>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</si>
  <si>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</si>
  <si>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</si>
  <si>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</si>
  <si>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</si>
  <si>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</si>
  <si>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</si>
  <si>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</si>
  <si>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</si>
  <si>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</si>
  <si>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</si>
  <si>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</si>
  <si>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</si>
  <si>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</si>
  <si>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</si>
  <si>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</si>
  <si>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</si>
  <si>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</si>
  <si>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</si>
  <si>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</si>
  <si>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</si>
  <si>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</si>
  <si>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</si>
  <si>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</si>
  <si>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</si>
  <si>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</si>
  <si>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</si>
  <si>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</si>
  <si>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</si>
  <si>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</si>
  <si>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</si>
  <si>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</si>
  <si>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</si>
  <si>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</si>
  <si>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</si>
  <si>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</si>
  <si>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</si>
  <si>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</si>
  <si>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</si>
  <si>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</si>
  <si>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</si>
  <si>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</si>
  <si>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</si>
  <si>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</si>
  <si>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</si>
  <si>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</si>
  <si>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</si>
  <si>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</si>
  <si>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</si>
  <si>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</si>
  <si>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</si>
  <si>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</si>
  <si>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</si>
  <si>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</si>
  <si>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</si>
  <si>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</si>
  <si>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</si>
  <si>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</si>
  <si>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</si>
  <si>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</si>
  <si>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</si>
  <si>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</si>
  <si>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</si>
  <si>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</si>
  <si>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</si>
  <si>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</si>
  <si>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</si>
  <si>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</si>
  <si>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</si>
  <si>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</si>
  <si>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</si>
  <si>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</si>
  <si>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</si>
  <si>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</si>
  <si>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</si>
  <si>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</si>
  <si>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</si>
  <si>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</si>
  <si>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</si>
  <si>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</si>
  <si>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</si>
  <si>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</si>
  <si>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</si>
  <si>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</si>
  <si>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</si>
  <si>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</si>
  <si>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</si>
  <si>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</si>
  <si>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</si>
  <si>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</si>
  <si>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</si>
  <si>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</si>
  <si>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</si>
  <si>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</si>
  <si>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</si>
  <si>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</si>
  <si>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</si>
  <si>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</si>
  <si>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</si>
  <si>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</si>
  <si>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</si>
  <si>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</si>
  <si>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</si>
  <si>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</si>
  <si>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</si>
  <si>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</si>
  <si>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</si>
  <si>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</si>
  <si>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</si>
  <si>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</si>
  <si>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</si>
  <si>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</si>
  <si>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</si>
  <si>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</si>
  <si>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</si>
  <si>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</si>
  <si>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</si>
  <si>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</si>
  <si>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</si>
  <si>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</si>
  <si>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</si>
  <si>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</si>
  <si>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</si>
  <si>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</si>
  <si>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</si>
  <si>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</si>
  <si>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</si>
  <si>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</si>
  <si>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</si>
  <si>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</si>
  <si>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</si>
  <si>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</si>
  <si>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</si>
  <si>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</si>
  <si>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</si>
  <si>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</si>
  <si>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</si>
  <si>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</si>
  <si>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</si>
  <si>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</si>
  <si>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</si>
  <si>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</si>
  <si>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</si>
  <si>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</si>
  <si>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</si>
  <si>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</si>
  <si>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</si>
  <si>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</si>
  <si>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</si>
  <si>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</si>
  <si>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</si>
  <si>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</si>
  <si>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</si>
  <si>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</si>
  <si>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</si>
  <si>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</si>
  <si>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</si>
  <si>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</si>
  <si>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</si>
  <si>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</si>
  <si>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</si>
  <si>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</si>
  <si>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</si>
  <si>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</si>
  <si>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</si>
  <si>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</si>
  <si>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</si>
  <si>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</si>
  <si>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</si>
  <si>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</si>
  <si>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</si>
  <si>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</si>
  <si>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</si>
  <si>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</si>
  <si>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</si>
  <si>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</si>
  <si>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</si>
  <si>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</si>
  <si>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</si>
  <si>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</si>
  <si>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</si>
  <si>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</si>
  <si>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</si>
  <si>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</si>
  <si>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</si>
  <si>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</si>
  <si>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</si>
  <si>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</si>
  <si>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</si>
  <si>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</si>
  <si>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</si>
  <si>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</si>
  <si>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</si>
  <si>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</si>
  <si>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</si>
  <si>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</si>
  <si>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</si>
  <si>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</si>
  <si>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</si>
  <si>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</si>
  <si>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</si>
  <si>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</si>
  <si>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</si>
  <si>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</si>
  <si>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</si>
  <si>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</si>
  <si>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</si>
  <si>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</si>
  <si>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</si>
  <si>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</si>
  <si>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</si>
  <si>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</si>
  <si>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</si>
  <si>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</si>
  <si>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</si>
  <si>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</si>
  <si>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</si>
  <si>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</si>
  <si>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</si>
  <si>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</si>
  <si>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</si>
  <si>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</si>
  <si>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</si>
  <si>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</si>
  <si>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</si>
  <si>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</si>
  <si>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</si>
  <si>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</si>
  <si>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</si>
  <si>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</si>
  <si>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</si>
  <si>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</si>
  <si>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</si>
  <si>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</si>
  <si>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</si>
  <si>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</si>
  <si>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</si>
  <si>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</si>
  <si>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</si>
  <si>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</si>
  <si>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</si>
  <si>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</si>
  <si>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</si>
  <si>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</si>
  <si>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</si>
  <si>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</si>
  <si>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</si>
  <si>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</si>
  <si>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</si>
  <si>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</si>
  <si>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</si>
  <si>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</si>
  <si>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</si>
  <si>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</si>
  <si>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</si>
  <si>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</si>
  <si>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</si>
  <si>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</si>
  <si>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</si>
  <si>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</si>
  <si>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</si>
  <si>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</si>
  <si>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</si>
  <si>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</si>
  <si>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</si>
  <si>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</si>
  <si>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</si>
  <si>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</si>
  <si>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</si>
  <si>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</si>
  <si>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</si>
  <si>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</si>
  <si>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</si>
  <si>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</si>
  <si>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</si>
  <si>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</si>
  <si>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</si>
  <si>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</si>
  <si>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</si>
  <si>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</si>
  <si>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</si>
  <si>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</si>
  <si>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</si>
  <si>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</si>
  <si>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</si>
  <si>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</si>
  <si>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</si>
  <si>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</si>
  <si>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</si>
  <si>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</si>
  <si>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</si>
  <si>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</si>
  <si>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</si>
  <si>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</si>
  <si>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</si>
  <si>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</si>
  <si>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</si>
  <si>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</si>
  <si>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</si>
  <si>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</si>
  <si>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</si>
  <si>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</si>
  <si>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</si>
  <si>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</si>
  <si>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</si>
  <si>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</si>
  <si>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</si>
  <si>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</si>
  <si>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</si>
  <si>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</si>
  <si>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</si>
  <si>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</si>
  <si>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</si>
  <si>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</si>
  <si>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</si>
  <si>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</si>
  <si>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</si>
  <si>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</si>
  <si>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</si>
  <si>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</si>
  <si>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</si>
  <si>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</si>
  <si>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</si>
  <si>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</si>
  <si>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</si>
  <si>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</si>
  <si>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</si>
  <si>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</si>
  <si>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</si>
  <si>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</si>
  <si>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</si>
  <si>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</si>
  <si>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</si>
  <si>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</si>
  <si>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</si>
  <si>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</si>
  <si>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</si>
  <si>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</si>
  <si>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</si>
  <si>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</si>
  <si>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</si>
  <si>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</si>
  <si>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</si>
  <si>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</si>
  <si>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</si>
  <si>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</si>
  <si>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</si>
  <si>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</si>
  <si>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</si>
  <si>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</si>
  <si>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</si>
  <si>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</si>
  <si>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</si>
  <si>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</si>
  <si>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</si>
  <si>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</si>
  <si>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</si>
  <si>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</si>
  <si>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</si>
  <si>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</si>
  <si>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</si>
  <si>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</si>
  <si>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</si>
  <si>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</si>
  <si>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</si>
  <si>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</si>
  <si>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</si>
  <si>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</si>
  <si>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</si>
  <si>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</si>
  <si>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</si>
  <si>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</si>
  <si>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</si>
  <si>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</si>
  <si>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</si>
  <si>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</si>
  <si>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</si>
  <si>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</si>
  <si>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</si>
  <si>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</si>
  <si>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</si>
  <si>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</si>
  <si>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</si>
  <si>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</si>
  <si>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</si>
  <si>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</si>
  <si>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</si>
  <si>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</si>
  <si>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</si>
  <si>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</si>
  <si>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</si>
  <si>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</si>
  <si>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</si>
  <si>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</si>
  <si>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</si>
  <si>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</si>
  <si>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</si>
  <si>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</si>
  <si>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</si>
  <si>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</si>
  <si>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</si>
  <si>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</si>
  <si>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</si>
  <si>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</si>
  <si>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</si>
  <si>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</si>
  <si>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</si>
  <si>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</si>
  <si>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</si>
  <si>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</si>
  <si>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</si>
  <si>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</si>
  <si>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</si>
  <si>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</si>
  <si>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</si>
  <si>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</si>
  <si>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</si>
  <si>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</si>
  <si>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</si>
  <si>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</si>
  <si>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</si>
  <si>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</si>
  <si>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</si>
  <si>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</si>
  <si>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</si>
  <si>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</si>
  <si>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</si>
  <si>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</si>
  <si>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</si>
  <si>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</si>
  <si>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</si>
  <si>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</si>
  <si>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</si>
  <si>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</si>
  <si>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</si>
  <si>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</si>
  <si>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</si>
  <si>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</si>
  <si>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</si>
  <si>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</si>
  <si>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</si>
  <si>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</si>
  <si>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</si>
  <si>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</si>
  <si>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</si>
  <si>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</si>
  <si>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</si>
  <si>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</si>
  <si>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</si>
  <si>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</si>
  <si>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</si>
  <si>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</si>
  <si>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</si>
  <si>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</si>
  <si>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</si>
  <si>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</si>
  <si>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</si>
  <si>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</si>
  <si>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</si>
  <si>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</si>
  <si>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</si>
  <si>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</si>
  <si>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</si>
  <si>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</si>
  <si>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</si>
  <si>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</si>
  <si>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</si>
  <si>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</si>
  <si>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</si>
  <si>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</si>
  <si>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</si>
  <si>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</si>
  <si>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</si>
  <si>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</si>
  <si>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</si>
  <si>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</si>
  <si>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</si>
  <si>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</si>
  <si>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</si>
  <si>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</si>
  <si>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</si>
  <si>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</si>
  <si>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</si>
  <si>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</si>
  <si>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</si>
  <si>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</si>
  <si>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</si>
  <si>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</si>
  <si>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</si>
  <si>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</si>
  <si>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</si>
  <si>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</si>
  <si>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</si>
  <si>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</si>
  <si>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</si>
  <si>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</si>
  <si>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</si>
  <si>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</si>
  <si>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</si>
  <si>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</si>
  <si>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</si>
  <si>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</si>
  <si>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</si>
  <si>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</si>
  <si>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</si>
  <si>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</si>
  <si>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</si>
  <si>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</si>
  <si>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</si>
  <si>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</si>
  <si>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</si>
  <si>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</si>
  <si>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</si>
  <si>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</si>
  <si>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</si>
  <si>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</si>
  <si>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</si>
  <si>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</si>
  <si>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</si>
  <si>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</si>
  <si>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</si>
  <si>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</si>
  <si>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</si>
  <si>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</si>
  <si>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</si>
  <si>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</si>
  <si>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</si>
  <si>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</si>
  <si>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</si>
  <si>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</si>
  <si>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</si>
  <si>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</si>
  <si>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</si>
  <si>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</si>
  <si>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</si>
  <si>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</si>
  <si>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</si>
  <si>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</si>
  <si>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</si>
  <si>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</si>
  <si>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</si>
  <si>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</si>
  <si>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</si>
  <si>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</si>
  <si>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</si>
  <si>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</si>
  <si>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</si>
  <si>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</si>
  <si>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</si>
  <si>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</si>
  <si>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</si>
  <si>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</si>
  <si>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</si>
  <si>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</si>
  <si>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</si>
  <si>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</si>
  <si>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</si>
  <si>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</si>
  <si>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</si>
  <si>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</si>
  <si>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</si>
  <si>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</si>
  <si>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</si>
  <si>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</si>
  <si>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</si>
  <si>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</si>
  <si>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</si>
  <si>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</si>
  <si>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</si>
  <si>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</si>
  <si>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</si>
  <si>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</si>
  <si>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</si>
  <si>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</si>
  <si>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</si>
  <si>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</si>
  <si>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</si>
  <si>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</si>
  <si>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</si>
  <si>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</si>
  <si>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</si>
  <si>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</si>
  <si>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</si>
  <si>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</si>
  <si>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</si>
  <si>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</si>
  <si>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</si>
  <si>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</si>
  <si>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</si>
  <si>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</si>
  <si>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</si>
  <si>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</si>
  <si>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</si>
  <si>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</si>
  <si>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</si>
  <si>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</si>
  <si>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</si>
  <si>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</si>
  <si>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</si>
  <si>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</si>
  <si>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</si>
  <si>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</si>
  <si>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</si>
  <si>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</si>
  <si>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</si>
  <si>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</si>
  <si>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</si>
  <si>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</si>
  <si>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</si>
  <si>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</si>
  <si>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</si>
  <si>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</si>
  <si>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</si>
  <si>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</si>
  <si>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</si>
  <si>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</si>
  <si>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</si>
  <si>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</si>
  <si>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</si>
  <si>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</si>
  <si>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</si>
  <si>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</si>
  <si>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</si>
  <si>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</si>
  <si>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</si>
  <si>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</si>
  <si>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</si>
  <si>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</si>
  <si>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</si>
  <si>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</si>
  <si>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</si>
  <si>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</si>
  <si>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</si>
  <si>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</si>
  <si>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</si>
  <si>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</si>
  <si>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</si>
  <si>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</si>
  <si>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</si>
  <si>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</si>
  <si>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</si>
  <si>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</si>
  <si>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</si>
  <si>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</si>
  <si>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</si>
  <si>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</si>
  <si>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</si>
  <si>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</si>
  <si>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</si>
  <si>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</si>
  <si>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</si>
  <si>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</si>
  <si>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</si>
  <si>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</si>
  <si>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</si>
  <si>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</si>
  <si>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</si>
  <si>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</si>
  <si>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</si>
  <si>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</si>
  <si>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</si>
  <si>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</si>
  <si>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</si>
  <si>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</si>
  <si>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</si>
  <si>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</si>
  <si>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</si>
  <si>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</si>
  <si>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</si>
  <si>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</si>
  <si>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</si>
  <si>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</si>
  <si>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</si>
  <si>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</si>
  <si>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</si>
  <si>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</si>
  <si>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</si>
  <si>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</si>
  <si>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</si>
  <si>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</si>
  <si>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</si>
  <si>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</si>
  <si>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</si>
  <si>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</si>
  <si>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</si>
  <si>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</si>
  <si>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</si>
  <si>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</si>
  <si>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</si>
  <si>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</si>
  <si>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</si>
  <si>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</si>
  <si>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</si>
  <si>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</si>
  <si>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</si>
  <si>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</si>
  <si>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</si>
  <si>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</si>
  <si>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</si>
  <si>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</si>
  <si>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</si>
  <si>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</si>
  <si>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</si>
  <si>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</si>
  <si>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</si>
  <si>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</si>
  <si>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</si>
  <si>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</si>
  <si>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</si>
  <si>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</si>
  <si>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</si>
  <si>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</si>
  <si>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</si>
  <si>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</si>
  <si>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</si>
  <si>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</si>
  <si>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</si>
  <si>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</si>
  <si>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</si>
  <si>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</si>
  <si>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</si>
  <si>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</si>
  <si>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</si>
  <si>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</si>
  <si>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</si>
  <si>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</si>
  <si>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</si>
  <si>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</si>
  <si>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</si>
  <si>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</si>
  <si>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</si>
  <si>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</si>
  <si>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</si>
  <si>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</si>
  <si>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</si>
  <si>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</si>
  <si>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</si>
  <si>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</si>
  <si>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</si>
  <si>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</si>
  <si>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</si>
  <si>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</si>
  <si>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</si>
  <si>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</si>
  <si>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</si>
  <si>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</si>
  <si>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</si>
  <si>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</si>
  <si>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</si>
  <si>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</si>
  <si>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</si>
  <si>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</si>
  <si>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</si>
  <si>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</si>
  <si>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</si>
  <si>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</si>
  <si>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</si>
  <si>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</si>
  <si>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</si>
  <si>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</si>
  <si>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</si>
  <si>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</si>
  <si>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</si>
  <si>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</si>
  <si>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</si>
  <si>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</si>
  <si>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</si>
  <si>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</si>
  <si>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</si>
  <si>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</si>
  <si>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</si>
  <si>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</si>
  <si>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</si>
  <si>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</si>
  <si>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</si>
  <si>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</si>
  <si>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</si>
  <si>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</si>
  <si>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</si>
  <si>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</si>
  <si>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</si>
  <si>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</si>
  <si>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</si>
  <si>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</si>
  <si>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</si>
  <si>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</si>
  <si>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</si>
  <si>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</si>
  <si>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</si>
  <si>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</si>
  <si>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</si>
  <si>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</si>
  <si>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</si>
  <si>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</si>
  <si>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</si>
  <si>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</si>
  <si>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</si>
  <si>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</si>
  <si>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</si>
  <si>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</si>
  <si>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</si>
  <si>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</si>
  <si>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</si>
  <si>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</si>
  <si>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</si>
  <si>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</si>
  <si>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</si>
  <si>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</si>
  <si>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</si>
  <si>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</si>
  <si>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</si>
  <si>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</si>
  <si>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</si>
  <si>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</si>
  <si>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</si>
  <si>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</si>
  <si>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</si>
  <si>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</si>
  <si>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</si>
  <si>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</si>
  <si>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</si>
  <si>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</si>
  <si>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</si>
  <si>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</si>
  <si>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</si>
  <si>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</si>
  <si>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</si>
  <si>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</si>
  <si>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</si>
  <si>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</si>
  <si>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</si>
  <si>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</si>
  <si>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</si>
  <si>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</si>
  <si>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</si>
  <si>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</si>
  <si>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</si>
  <si>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</si>
  <si>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</si>
  <si>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</si>
  <si>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</si>
  <si>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</si>
  <si>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</si>
  <si>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</si>
  <si>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</si>
  <si>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</si>
  <si>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</si>
  <si>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</si>
  <si>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</si>
  <si>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</si>
  <si>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</si>
  <si>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</si>
  <si>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</si>
  <si>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</si>
  <si>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</si>
  <si>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</si>
  <si>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</si>
  <si>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</si>
  <si>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</si>
  <si>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</si>
  <si>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</si>
  <si>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</si>
  <si>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</si>
  <si>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</si>
  <si>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</si>
  <si>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</si>
  <si>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</si>
  <si>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</si>
  <si>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</si>
  <si>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</si>
  <si>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</si>
  <si>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</si>
  <si>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</si>
  <si>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</si>
  <si>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</si>
  <si>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</si>
  <si>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</si>
  <si>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</si>
  <si>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</si>
  <si>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</si>
  <si>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</si>
  <si>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</si>
  <si>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</si>
  <si>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</si>
  <si>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</si>
  <si>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</si>
  <si>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</si>
  <si>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</si>
  <si>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</si>
  <si>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</si>
  <si>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</si>
  <si>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</si>
  <si>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</si>
  <si>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</si>
  <si>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</si>
  <si>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</si>
  <si>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</si>
  <si>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</si>
  <si>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</si>
  <si>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</si>
  <si>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</si>
  <si>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</si>
  <si>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</si>
  <si>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</si>
  <si>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</si>
  <si>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</si>
  <si>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</si>
  <si>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</si>
  <si>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</si>
  <si>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</si>
  <si>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</si>
  <si>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</si>
  <si>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</si>
  <si>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</si>
  <si>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</si>
  <si>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</si>
  <si>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</si>
  <si>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</si>
  <si>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</si>
  <si>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</si>
  <si>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</si>
  <si>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</si>
  <si>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</si>
  <si>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</si>
  <si>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</si>
  <si>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</si>
  <si>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</si>
  <si>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</si>
  <si>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</si>
  <si>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</si>
  <si>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</si>
  <si>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</si>
  <si>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</si>
  <si>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</si>
  <si>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</si>
  <si>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</si>
  <si>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</si>
  <si>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</si>
  <si>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</si>
  <si>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</si>
  <si>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</si>
  <si>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</si>
  <si>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</si>
  <si>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</si>
  <si>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</si>
  <si>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</si>
  <si>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</si>
  <si>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</si>
  <si>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</si>
  <si>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</si>
  <si>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</si>
  <si>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</si>
  <si>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</si>
  <si>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</si>
  <si>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</si>
  <si>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</si>
  <si>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</si>
  <si>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</si>
  <si>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</si>
  <si>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</si>
  <si>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</si>
  <si>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</si>
  <si>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</si>
  <si>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</si>
  <si>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</si>
  <si>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</si>
  <si>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</si>
  <si>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</si>
  <si>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</si>
  <si>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</si>
  <si>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</si>
  <si>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</si>
  <si>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</si>
  <si>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</si>
  <si>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</si>
  <si>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</si>
  <si>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</si>
  <si>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</si>
  <si>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</si>
  <si>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</si>
  <si>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</si>
  <si>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</si>
  <si>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</si>
  <si>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</si>
  <si>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</si>
  <si>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</si>
  <si>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</si>
  <si>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</si>
  <si>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</si>
  <si>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</si>
  <si>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</si>
  <si>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</si>
  <si>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</si>
  <si>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</si>
  <si>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</si>
  <si>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</si>
  <si>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</si>
  <si>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</si>
  <si>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</si>
  <si>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</si>
  <si>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</si>
  <si>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</si>
  <si>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</si>
  <si>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</si>
  <si>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</si>
  <si>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</si>
  <si>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</si>
  <si>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</si>
  <si>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</si>
  <si>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</si>
  <si>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</si>
  <si>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</si>
  <si>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</si>
  <si>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</si>
  <si>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</si>
  <si>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</si>
  <si>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</si>
  <si>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</si>
  <si>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</si>
  <si>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</si>
  <si>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</si>
  <si>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</si>
  <si>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</si>
  <si>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</si>
  <si>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</si>
  <si>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</si>
  <si>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</si>
  <si>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</si>
  <si>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</si>
  <si>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</si>
  <si>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</si>
  <si>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</si>
  <si>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</si>
  <si>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</si>
  <si>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</si>
  <si>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</si>
  <si>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</si>
  <si>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</si>
  <si>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</si>
  <si>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</si>
  <si>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</si>
  <si>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</si>
  <si>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</si>
  <si>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</si>
  <si>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</si>
  <si>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</si>
  <si>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</si>
  <si>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</si>
  <si>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</si>
  <si>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</si>
  <si>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</si>
  <si>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</si>
  <si>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</si>
  <si>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</si>
  <si>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</si>
  <si>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</si>
  <si>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</si>
  <si>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</si>
  <si>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</si>
  <si>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</si>
  <si>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</si>
  <si>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</si>
  <si>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</si>
  <si>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</si>
  <si>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</si>
  <si>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</si>
  <si>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</si>
  <si>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</si>
  <si>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</si>
  <si>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</si>
  <si>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</si>
  <si>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</si>
  <si>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</si>
  <si>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</si>
  <si>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</si>
  <si>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</si>
  <si>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</si>
  <si>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</si>
  <si>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</si>
  <si>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</si>
  <si>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</si>
  <si>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</si>
  <si>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</si>
  <si>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</si>
  <si>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</si>
  <si>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</si>
  <si>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</si>
  <si>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</si>
  <si>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</si>
  <si>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</si>
  <si>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</si>
  <si>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</si>
  <si>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</si>
  <si>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</si>
  <si>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</si>
  <si>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</si>
  <si>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</si>
  <si>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</si>
  <si>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</si>
  <si>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</si>
  <si>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</si>
  <si>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</si>
  <si>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</si>
  <si>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</si>
  <si>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</si>
  <si>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</si>
  <si>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</si>
  <si>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</si>
  <si>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</si>
  <si>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</si>
  <si>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</si>
  <si>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</si>
  <si>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</si>
  <si>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</si>
  <si>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</si>
  <si>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</si>
  <si>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</si>
  <si>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</si>
  <si>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</si>
  <si>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</si>
  <si>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</si>
  <si>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</si>
  <si>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</si>
  <si>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</si>
  <si>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</si>
  <si>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</si>
  <si>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</si>
  <si>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</si>
  <si>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</si>
  <si>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</si>
  <si>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</si>
  <si>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</si>
  <si>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</si>
  <si>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</si>
  <si>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</si>
  <si>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</si>
  <si>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</si>
  <si>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</si>
  <si>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</si>
  <si>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</si>
  <si>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</si>
  <si>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</si>
  <si>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</si>
  <si>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</si>
  <si>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</si>
  <si>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</si>
  <si>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</si>
  <si>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</si>
  <si>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</si>
  <si>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</si>
  <si>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</si>
  <si>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</si>
  <si>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</si>
  <si>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</si>
  <si>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</si>
  <si>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</si>
  <si>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</si>
  <si>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</si>
  <si>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</si>
  <si>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</si>
  <si>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</si>
  <si>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</si>
  <si>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</si>
  <si>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</si>
  <si>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</si>
  <si>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</si>
  <si>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</si>
  <si>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</si>
  <si>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</si>
  <si>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</si>
  <si>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</si>
  <si>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</si>
  <si>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</si>
  <si>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</si>
  <si>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</si>
  <si>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</si>
  <si>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</si>
  <si>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</si>
  <si>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</si>
  <si>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</si>
  <si>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</si>
  <si>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</si>
  <si>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</si>
  <si>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</si>
  <si>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</si>
  <si>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</si>
  <si>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</si>
  <si>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</si>
  <si>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</si>
  <si>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</si>
  <si>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</si>
  <si>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</si>
  <si>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</si>
  <si>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</si>
  <si>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</si>
  <si>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</si>
  <si>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</si>
  <si>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</si>
  <si>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</si>
  <si>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</si>
  <si>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</si>
  <si>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</si>
  <si>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</si>
  <si>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</si>
  <si>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</si>
  <si>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</si>
  <si>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</si>
  <si>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</si>
  <si>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</si>
  <si>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</si>
  <si>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</si>
  <si>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</si>
  <si>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</si>
  <si>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</si>
  <si>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</si>
  <si>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</si>
  <si>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</si>
  <si>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</si>
  <si>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</si>
  <si>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</si>
  <si>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</si>
  <si>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</si>
  <si>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</si>
  <si>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</si>
  <si>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</si>
  <si>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</si>
  <si>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</si>
  <si>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</si>
  <si>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</si>
  <si>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</si>
  <si>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</si>
  <si>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</si>
  <si>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</si>
  <si>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</si>
  <si>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</si>
  <si>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</si>
  <si>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</si>
  <si>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</si>
  <si>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</si>
  <si>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</si>
  <si>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</si>
  <si>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</si>
  <si>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</si>
  <si>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</si>
  <si>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</si>
  <si>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</si>
  <si>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</si>
  <si>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</si>
  <si>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</si>
  <si>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</si>
  <si>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</si>
  <si>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</si>
  <si>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</si>
  <si>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</si>
  <si>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</si>
  <si>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</si>
  <si>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</si>
  <si>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</si>
  <si>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</si>
  <si>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</si>
  <si>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</si>
  <si>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</si>
  <si>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</si>
  <si>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</si>
  <si>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</si>
  <si>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</si>
  <si>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</si>
  <si>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</si>
  <si>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</si>
  <si>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</si>
  <si>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</si>
  <si>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</si>
  <si>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</si>
  <si>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</si>
  <si>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</si>
  <si>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</si>
  <si>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</si>
  <si>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</si>
  <si>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</si>
  <si>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</si>
  <si>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</si>
  <si>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</si>
  <si>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</si>
  <si>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</si>
  <si>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</si>
  <si>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</si>
  <si>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</si>
  <si>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</si>
  <si>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</si>
  <si>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</si>
  <si>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</si>
  <si>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</si>
  <si>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</si>
  <si>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</si>
  <si>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</si>
  <si>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</si>
  <si>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</si>
  <si>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</si>
  <si>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</si>
  <si>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</si>
  <si>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</si>
  <si>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</si>
  <si>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</si>
  <si>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</si>
  <si>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</si>
  <si>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</si>
  <si>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</si>
  <si>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</si>
  <si>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</si>
  <si>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</si>
  <si>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</si>
  <si>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</si>
  <si>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</si>
  <si>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</si>
  <si>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</si>
  <si>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</si>
  <si>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</si>
  <si>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</si>
  <si>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</si>
  <si>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</si>
  <si>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</si>
  <si>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</si>
  <si>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</si>
  <si>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</si>
  <si>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</si>
  <si>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</si>
  <si>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</si>
  <si>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</si>
  <si>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</si>
  <si>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</si>
  <si>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</si>
  <si>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</si>
  <si>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</si>
  <si>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</si>
  <si>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</si>
  <si>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</si>
  <si>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</si>
  <si>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</si>
  <si>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</si>
  <si>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</si>
  <si>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</si>
  <si>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</si>
  <si>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</si>
  <si>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</si>
  <si>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</si>
  <si>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</si>
  <si>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</si>
  <si>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</si>
  <si>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</si>
  <si>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</si>
  <si>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</si>
  <si>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</si>
  <si>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</si>
  <si>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</si>
  <si>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</si>
  <si>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</si>
  <si>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</si>
  <si>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</si>
  <si>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</si>
  <si>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</si>
  <si>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</si>
  <si>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</si>
  <si>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</si>
  <si>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</si>
  <si>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</si>
  <si>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</si>
  <si>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</si>
  <si>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</si>
  <si>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</si>
  <si>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</si>
  <si>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</si>
  <si>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</si>
  <si>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</si>
  <si>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</si>
  <si>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</si>
  <si>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</si>
  <si>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</si>
  <si>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</si>
  <si>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</si>
  <si>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</si>
  <si>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</si>
  <si>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</si>
  <si>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</si>
  <si>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</si>
  <si>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</si>
  <si>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</si>
  <si>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</si>
  <si>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</si>
  <si>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</si>
  <si>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</si>
  <si>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</si>
  <si>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</si>
  <si>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</si>
  <si>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</si>
  <si>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</si>
  <si>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</si>
  <si>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</si>
  <si>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</si>
  <si>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</si>
  <si>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</si>
  <si>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</si>
  <si>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</si>
  <si>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</si>
  <si>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</si>
  <si>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</si>
  <si>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</si>
  <si>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</si>
  <si>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</si>
  <si>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</si>
  <si>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</si>
  <si>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</si>
  <si>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</si>
  <si>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</si>
  <si>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</si>
  <si>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</si>
  <si>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</si>
  <si>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</si>
  <si>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</si>
  <si>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</si>
  <si>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</si>
  <si>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</si>
  <si>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</si>
  <si>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</si>
  <si>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</si>
  <si>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</si>
  <si>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</si>
  <si>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</si>
  <si>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</si>
  <si>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</si>
  <si>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</si>
  <si>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</si>
  <si>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</si>
  <si>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</si>
  <si>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</si>
  <si>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</si>
  <si>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</si>
  <si>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</si>
  <si>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</si>
  <si>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</si>
  <si>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</si>
  <si>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</si>
  <si>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</si>
  <si>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</si>
  <si>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</si>
  <si>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</si>
  <si>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</si>
  <si>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</si>
  <si>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</si>
  <si>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</si>
  <si>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</si>
  <si>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</si>
  <si>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</si>
  <si>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</si>
  <si>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</si>
  <si>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</si>
  <si>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</si>
  <si>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</si>
  <si>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</si>
  <si>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</si>
  <si>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</si>
  <si>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</si>
  <si>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</si>
  <si>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</si>
  <si>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</si>
  <si>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</si>
  <si>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</si>
  <si>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</si>
  <si>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</si>
  <si>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</si>
  <si>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</si>
  <si>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</si>
  <si>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</si>
  <si>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</si>
  <si>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</si>
  <si>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</si>
  <si>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</si>
  <si>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</si>
  <si>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</si>
  <si>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</si>
  <si>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</si>
  <si>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</si>
  <si>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</si>
  <si>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</si>
  <si>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</si>
  <si>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</si>
  <si>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</si>
  <si>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</si>
  <si>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</si>
  <si>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</si>
  <si>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</si>
  <si>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</si>
  <si>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</si>
  <si>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</si>
  <si>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</si>
  <si>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</si>
  <si>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</si>
  <si>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</si>
  <si>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</si>
  <si>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</si>
  <si>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</si>
  <si>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</si>
  <si>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</si>
  <si>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</si>
  <si>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</si>
  <si>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</si>
  <si>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</si>
  <si>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</si>
  <si>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</si>
  <si>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</si>
  <si>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</si>
  <si>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</si>
  <si>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</si>
  <si>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</si>
  <si>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</si>
  <si>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</si>
  <si>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</si>
  <si>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</si>
  <si>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</si>
  <si>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</si>
  <si>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</si>
  <si>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</si>
  <si>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</si>
  <si>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</si>
  <si>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</si>
  <si>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</si>
  <si>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</si>
  <si>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</si>
  <si>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</si>
  <si>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</si>
  <si>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</si>
  <si>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</si>
  <si>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</si>
  <si>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</si>
  <si>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</si>
  <si>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</si>
  <si>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</si>
  <si>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</si>
  <si>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</si>
  <si>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</si>
  <si>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</si>
  <si>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</si>
  <si>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</si>
  <si>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</si>
  <si>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</si>
  <si>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</si>
  <si>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</si>
  <si>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</si>
  <si>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</si>
  <si>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</si>
  <si>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</si>
  <si>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</si>
  <si>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</si>
  <si>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</si>
  <si>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</si>
  <si>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</si>
  <si>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</si>
  <si>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</si>
  <si>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</si>
  <si>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</si>
  <si>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</si>
  <si>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</si>
  <si>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</si>
  <si>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</si>
  <si>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</si>
  <si>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</si>
  <si>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</si>
  <si>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</si>
  <si>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</si>
  <si>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</si>
  <si>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</si>
  <si>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</si>
  <si>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</si>
  <si>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</si>
  <si>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</si>
  <si>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</si>
  <si>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</si>
  <si>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</si>
  <si>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</si>
  <si>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</si>
  <si>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</si>
  <si>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</si>
  <si>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</si>
  <si>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</si>
  <si>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</si>
  <si>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</si>
  <si>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</si>
  <si>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</si>
  <si>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</si>
  <si>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</si>
  <si>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</si>
  <si>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</si>
  <si>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</si>
  <si>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</si>
  <si>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</si>
  <si>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</si>
  <si>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</si>
  <si>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</si>
  <si>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</si>
  <si>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</si>
  <si>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</si>
  <si>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</si>
  <si>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</si>
  <si>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</si>
  <si>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</si>
  <si>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</si>
  <si>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</si>
  <si>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</si>
  <si>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</si>
  <si>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</si>
  <si>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</si>
  <si>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</si>
  <si>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</si>
  <si>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</si>
  <si>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</si>
  <si>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</si>
  <si>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</si>
  <si>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</si>
  <si>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</si>
  <si>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</si>
  <si>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</si>
  <si>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</si>
  <si>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</si>
  <si>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</si>
  <si>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</si>
  <si>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</si>
  <si>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</si>
  <si>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</si>
  <si>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</si>
  <si>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</si>
  <si>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</si>
  <si>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</si>
  <si>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</si>
  <si>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</si>
  <si>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</si>
  <si>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</si>
  <si>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</si>
  <si>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</si>
  <si>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</si>
  <si>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</si>
  <si>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</si>
  <si>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</si>
  <si>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</si>
  <si>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</si>
  <si>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</si>
  <si>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</si>
  <si>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</si>
  <si>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</si>
  <si>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</si>
  <si>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</si>
  <si>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</si>
  <si>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</si>
  <si>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</si>
  <si>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</si>
  <si>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</si>
  <si>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</si>
  <si>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</si>
  <si>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</si>
  <si>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</si>
  <si>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</si>
  <si>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</si>
  <si>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</si>
  <si>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</si>
  <si>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</si>
  <si>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</si>
  <si>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</si>
  <si>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</si>
  <si>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</si>
  <si>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</si>
  <si>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</si>
  <si>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</si>
  <si>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</si>
  <si>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</si>
  <si>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</si>
  <si>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</si>
  <si>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</si>
  <si>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</si>
  <si>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</si>
  <si>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</si>
  <si>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</si>
  <si>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</si>
  <si>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</si>
  <si>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</si>
  <si>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</si>
  <si>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</si>
  <si>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</si>
  <si>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</si>
  <si>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</si>
  <si>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</si>
  <si>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</si>
  <si>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</si>
  <si>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</si>
  <si>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</si>
  <si>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</si>
  <si>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</si>
  <si>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</si>
  <si>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</si>
  <si>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</si>
  <si>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</si>
  <si>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</si>
  <si>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</si>
  <si>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</si>
  <si>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</si>
  <si>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</si>
  <si>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</si>
  <si>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</si>
  <si>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</si>
  <si>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</si>
  <si>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</si>
  <si>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</si>
  <si>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</si>
  <si>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</si>
  <si>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</si>
  <si>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</si>
  <si>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</si>
  <si>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</si>
  <si>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</si>
  <si>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</si>
  <si>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</si>
  <si>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</si>
  <si>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</si>
  <si>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</si>
  <si>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</si>
  <si>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</si>
  <si>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</si>
  <si>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</si>
  <si>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</si>
  <si>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</si>
  <si>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</si>
  <si>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</si>
  <si>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</si>
  <si>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</si>
  <si>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</si>
  <si>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</si>
  <si>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</si>
  <si>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</si>
  <si>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</si>
  <si>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</si>
  <si>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</si>
  <si>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</si>
  <si>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</si>
  <si>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</si>
  <si>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</si>
  <si>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</si>
  <si>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</si>
  <si>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</si>
  <si>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</si>
  <si>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</si>
  <si>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</si>
  <si>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</si>
  <si>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</si>
  <si>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</si>
  <si>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</si>
  <si>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</si>
  <si>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</si>
  <si>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</si>
  <si>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</si>
  <si>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</si>
  <si>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</si>
  <si>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</si>
  <si>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</si>
  <si>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</si>
  <si>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</si>
  <si>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</si>
  <si>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</si>
  <si>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</si>
  <si>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</si>
  <si>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</si>
  <si>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</si>
  <si>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</si>
  <si>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</si>
  <si>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</si>
  <si>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</si>
  <si>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</si>
  <si>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</si>
  <si>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</si>
  <si>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</si>
  <si>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</si>
  <si>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</si>
  <si>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</si>
  <si>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</si>
  <si>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</si>
  <si>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</si>
  <si>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</si>
  <si>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</si>
  <si>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</si>
  <si>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</si>
  <si>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</si>
  <si>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</si>
  <si>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</si>
  <si>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</si>
  <si>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</si>
  <si>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</si>
  <si>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</si>
  <si>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</si>
  <si>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</si>
  <si>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</si>
  <si>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</si>
  <si>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</si>
  <si>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</si>
  <si>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</si>
  <si>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</si>
  <si>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</si>
  <si>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</si>
  <si>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</si>
  <si>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</si>
  <si>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</si>
  <si>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</si>
  <si>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</si>
  <si>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</si>
  <si>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</si>
  <si>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</si>
  <si>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</si>
  <si>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</si>
  <si>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</si>
  <si>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</si>
  <si>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</si>
  <si>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</si>
  <si>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</si>
  <si>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</si>
  <si>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</si>
  <si>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</si>
  <si>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</si>
  <si>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</si>
  <si>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</si>
  <si>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</si>
  <si>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</si>
  <si>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</si>
  <si>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</si>
  <si>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</si>
  <si>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</si>
  <si>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</si>
  <si>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</si>
  <si>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</si>
  <si>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</si>
  <si>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</si>
  <si>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</si>
  <si>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</si>
  <si>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</si>
  <si>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</si>
  <si>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</si>
  <si>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</si>
  <si>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</si>
  <si>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</si>
  <si>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</si>
  <si>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</si>
  <si>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</si>
  <si>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</si>
  <si>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</si>
  <si>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</si>
  <si>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</si>
  <si>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</si>
  <si>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</si>
  <si>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</si>
  <si>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</si>
  <si>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</si>
  <si>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</si>
  <si>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</si>
  <si>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</si>
  <si>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</si>
  <si>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</si>
  <si>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</si>
  <si>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</si>
  <si>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</si>
  <si>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</si>
  <si>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</si>
  <si>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</si>
  <si>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</si>
  <si>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</si>
  <si>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</si>
  <si>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</si>
  <si>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</si>
  <si>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</si>
  <si>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</si>
  <si>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</si>
  <si>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</si>
  <si>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</si>
  <si>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</si>
  <si>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</si>
  <si>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</si>
  <si>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</si>
  <si>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</si>
  <si>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</si>
  <si>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</si>
  <si>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</si>
  <si>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</si>
  <si>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</si>
  <si>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</si>
  <si>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</si>
  <si>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</si>
  <si>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</si>
  <si>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</si>
  <si>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</si>
  <si>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</si>
  <si>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</si>
  <si>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</si>
  <si>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</si>
  <si>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</si>
  <si>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</si>
  <si>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</si>
  <si>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</si>
  <si>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</si>
  <si>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</si>
  <si>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</si>
  <si>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</si>
  <si>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</si>
  <si>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</si>
  <si>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</si>
  <si>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</si>
  <si>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</si>
  <si>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</si>
  <si>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</si>
  <si>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</si>
  <si>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</si>
  <si>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</si>
  <si>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</si>
  <si>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</si>
  <si>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</si>
  <si>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</si>
  <si>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</si>
  <si>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</si>
  <si>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</si>
  <si>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</si>
  <si>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</si>
  <si>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</si>
  <si>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</si>
  <si>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</si>
  <si>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</si>
  <si>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</si>
  <si>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</si>
  <si>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</si>
  <si>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</si>
  <si>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</si>
  <si>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</si>
  <si>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</si>
  <si>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</si>
  <si>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</si>
  <si>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</si>
  <si>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</si>
  <si>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</si>
  <si>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</si>
  <si>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</si>
  <si>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</si>
  <si>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</si>
  <si>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</si>
  <si>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</si>
  <si>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</si>
  <si>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</si>
  <si>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</si>
  <si>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</si>
  <si>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</si>
  <si>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</si>
  <si>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</si>
  <si>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</si>
  <si>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</si>
  <si>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</si>
  <si>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</si>
  <si>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</si>
  <si>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</si>
  <si>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</si>
  <si>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</si>
  <si>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</si>
  <si>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</si>
  <si>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</si>
  <si>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</si>
  <si>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</si>
  <si>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</si>
  <si>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</si>
  <si>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</si>
  <si>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</si>
  <si>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</si>
  <si>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</si>
  <si>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</si>
  <si>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</si>
  <si>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</si>
  <si>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</si>
  <si>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</si>
  <si>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</si>
  <si>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</si>
  <si>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</si>
  <si>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</si>
  <si>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</si>
  <si>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</si>
  <si>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</si>
  <si>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</si>
  <si>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</si>
  <si>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</si>
  <si>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</si>
  <si>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</si>
  <si>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</si>
  <si>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</si>
  <si>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</si>
  <si>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</si>
  <si>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</si>
  <si>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</si>
  <si>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</si>
  <si>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</si>
  <si>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</si>
  <si>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</si>
  <si>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</si>
  <si>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</si>
  <si>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</si>
  <si>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</si>
  <si>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</si>
  <si>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</si>
  <si>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</si>
  <si>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</si>
  <si>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</si>
  <si>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</si>
  <si>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</si>
  <si>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</si>
  <si>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</si>
  <si>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</si>
  <si>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</si>
  <si>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</si>
  <si>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</si>
  <si>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</si>
  <si>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</si>
  <si>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</si>
  <si>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</si>
  <si>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</si>
  <si>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</si>
  <si>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</si>
  <si>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</si>
  <si>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</si>
  <si>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</si>
  <si>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</si>
  <si>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</si>
  <si>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</si>
  <si>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</si>
  <si>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</si>
  <si>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</si>
  <si>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</si>
  <si>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</si>
  <si>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</si>
  <si>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</si>
  <si>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</si>
  <si>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</si>
  <si>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</si>
  <si>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</si>
  <si>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</si>
  <si>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</si>
  <si>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</si>
  <si>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</si>
  <si>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</si>
  <si>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</si>
  <si>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</si>
  <si>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</si>
  <si>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</si>
  <si>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</si>
  <si>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</si>
  <si>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</si>
  <si>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</si>
  <si>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</si>
  <si>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</si>
  <si>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</si>
  <si>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</si>
  <si>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</si>
  <si>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</si>
  <si>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</si>
  <si>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</si>
  <si>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</si>
  <si>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</si>
  <si>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</si>
  <si>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</si>
  <si>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</si>
  <si>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</si>
  <si>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</si>
  <si>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</si>
  <si>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</si>
  <si>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</si>
  <si>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</si>
  <si>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</si>
  <si>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</si>
  <si>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</si>
  <si>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</si>
  <si>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</si>
  <si>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</si>
  <si>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</si>
  <si>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</si>
  <si>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</si>
  <si>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</si>
  <si>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</si>
  <si>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</si>
  <si>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</si>
  <si>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</si>
  <si>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</si>
  <si>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</si>
  <si>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</si>
  <si>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</si>
  <si>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</si>
  <si>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</si>
  <si>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</si>
  <si>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</si>
  <si>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</si>
  <si>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</si>
  <si>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</si>
  <si>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</si>
  <si>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</si>
  <si>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</si>
  <si>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</si>
  <si>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</si>
  <si>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</si>
  <si>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</si>
  <si>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</si>
  <si>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</si>
  <si>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</si>
  <si>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</si>
  <si>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</si>
  <si>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</si>
  <si>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</si>
  <si>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</si>
  <si>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</si>
  <si>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</si>
  <si>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</si>
  <si>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</si>
  <si>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</si>
  <si>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</si>
  <si>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</si>
  <si>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</si>
  <si>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</si>
  <si>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</si>
  <si>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</si>
  <si>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</si>
  <si>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</si>
  <si>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</si>
  <si>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</si>
  <si>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</si>
  <si>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</si>
  <si>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</si>
  <si>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</si>
  <si>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</si>
  <si>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</si>
  <si>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</si>
  <si>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</si>
  <si>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</si>
  <si>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</si>
  <si>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</si>
  <si>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</si>
  <si>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</si>
  <si>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</si>
  <si>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</si>
  <si>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</si>
  <si>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</si>
  <si>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</si>
  <si>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</si>
  <si>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</si>
  <si>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</si>
  <si>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</si>
  <si>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</si>
  <si>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</si>
  <si>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</si>
  <si>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</si>
  <si>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</si>
  <si>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</si>
  <si>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</si>
  <si>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</si>
  <si>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</si>
  <si>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</si>
  <si>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</si>
  <si>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</si>
  <si>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</si>
  <si>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</si>
  <si>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</si>
  <si>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</si>
  <si>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</si>
  <si>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</si>
  <si>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</si>
  <si>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</si>
  <si>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</si>
  <si>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</si>
  <si>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</si>
  <si>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</si>
  <si>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</si>
  <si>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</si>
  <si>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</si>
  <si>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</si>
  <si>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</si>
  <si>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</si>
  <si>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</si>
  <si>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</si>
  <si>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</si>
  <si>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</si>
  <si>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</si>
  <si>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</si>
  <si>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</si>
  <si>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</si>
  <si>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</si>
  <si>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</si>
  <si>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</si>
  <si>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</si>
  <si>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</si>
  <si>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</si>
  <si>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</si>
  <si>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</si>
  <si>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</si>
  <si>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</si>
  <si>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</si>
  <si>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</si>
  <si>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</si>
  <si>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</si>
  <si>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</si>
  <si>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</si>
  <si>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</si>
  <si>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</si>
  <si>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</si>
  <si>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</si>
  <si>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</si>
  <si>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</si>
  <si>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</si>
  <si>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</si>
  <si>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</si>
  <si>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</si>
  <si>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</si>
  <si>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</si>
  <si>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</si>
  <si>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</si>
  <si>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</si>
  <si>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</si>
  <si>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</si>
  <si>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</si>
  <si>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</si>
  <si>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</si>
  <si>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</si>
  <si>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</si>
  <si>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</si>
  <si>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</si>
  <si>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</si>
  <si>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</si>
  <si>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</si>
  <si>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</si>
  <si>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</si>
  <si>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</si>
  <si>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</si>
  <si>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</si>
  <si>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</si>
  <si>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</si>
  <si>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</si>
  <si>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</si>
  <si>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</si>
  <si>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</si>
  <si>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</si>
  <si>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</si>
  <si>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</si>
  <si>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</si>
  <si>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</si>
  <si>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</si>
  <si>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</si>
  <si>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</si>
  <si>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</si>
  <si>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</si>
  <si>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</si>
  <si>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</si>
  <si>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</si>
  <si>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</si>
  <si>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</si>
  <si>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</si>
  <si>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</si>
  <si>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</si>
  <si>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</si>
  <si>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</si>
  <si>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</si>
  <si>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</si>
  <si>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</si>
  <si>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</si>
  <si>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</si>
  <si>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</si>
  <si>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</si>
  <si>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</si>
  <si>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</si>
  <si>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</si>
  <si>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</si>
  <si>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</si>
  <si>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</si>
  <si>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</si>
  <si>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</si>
  <si>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</si>
  <si>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</si>
  <si>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</si>
  <si>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</si>
  <si>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</si>
  <si>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</si>
  <si>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</si>
  <si>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</si>
  <si>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</si>
  <si>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</si>
  <si>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</si>
  <si>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</si>
  <si>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</si>
  <si>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</si>
  <si>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</si>
  <si>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</si>
  <si>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</si>
  <si>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</si>
  <si>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</si>
  <si>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</si>
  <si>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</si>
  <si>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</si>
  <si>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</si>
  <si>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</si>
  <si>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</si>
  <si>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</si>
  <si>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</si>
  <si>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</si>
  <si>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</si>
  <si>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</si>
  <si>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</si>
  <si>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</si>
  <si>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</si>
  <si>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</si>
  <si>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</si>
  <si>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</si>
  <si>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</si>
  <si>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</si>
  <si>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</si>
  <si>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</si>
  <si>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</si>
  <si>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</si>
  <si>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</si>
  <si>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</si>
  <si>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</si>
  <si>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</si>
  <si>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</si>
  <si>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</si>
  <si>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</si>
  <si>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</si>
  <si>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</si>
  <si>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</si>
  <si>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</si>
  <si>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</si>
  <si>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</si>
  <si>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</si>
  <si>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</si>
  <si>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</si>
  <si>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</si>
  <si>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</si>
  <si>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</si>
  <si>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</si>
  <si>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</si>
  <si>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</si>
  <si>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</si>
  <si>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</si>
  <si>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</si>
  <si>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</si>
  <si>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</si>
  <si>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</si>
  <si>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</si>
  <si>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</si>
  <si>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</si>
  <si>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</si>
  <si>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</si>
  <si>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</si>
  <si>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</si>
  <si>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</si>
  <si>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</si>
  <si>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</si>
  <si>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</si>
  <si>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</si>
  <si>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</si>
  <si>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</si>
  <si>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</si>
  <si>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</si>
  <si>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</si>
  <si>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</si>
  <si>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</si>
  <si>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</si>
  <si>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</si>
  <si>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</si>
  <si>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</si>
  <si>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</si>
  <si>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</si>
  <si>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</si>
  <si>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</si>
  <si>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</si>
  <si>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</si>
  <si>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</si>
  <si>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</si>
  <si>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</si>
  <si>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</si>
  <si>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</si>
  <si>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</si>
  <si>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</si>
  <si>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</si>
  <si>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</si>
  <si>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</si>
  <si>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</si>
  <si>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</si>
  <si>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</si>
  <si>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</si>
  <si>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</si>
  <si>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</si>
  <si>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</si>
  <si>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</si>
  <si>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</si>
  <si>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</si>
  <si>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</si>
  <si>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</si>
  <si>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</si>
  <si>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</si>
  <si>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</si>
  <si>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</si>
  <si>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</si>
  <si>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</si>
  <si>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</si>
  <si>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</si>
  <si>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</si>
  <si>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</si>
  <si>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</si>
  <si>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</si>
  <si>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</si>
  <si>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</si>
  <si>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</si>
  <si>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</si>
  <si>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</si>
  <si>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</si>
  <si>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</si>
  <si>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</si>
  <si>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</si>
  <si>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</si>
  <si>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</si>
  <si>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</si>
  <si>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</si>
  <si>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</si>
  <si>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</si>
  <si>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</si>
  <si>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</si>
  <si>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</si>
  <si>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</si>
  <si>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</si>
  <si>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</si>
  <si>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</si>
  <si>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</si>
  <si>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</si>
  <si>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</si>
  <si>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</si>
  <si>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</si>
  <si>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</si>
  <si>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</si>
  <si>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</si>
  <si>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</si>
  <si>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</si>
  <si>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</si>
  <si>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</si>
  <si>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</si>
  <si>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</si>
  <si>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</si>
  <si>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</si>
  <si>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</si>
  <si>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</si>
  <si>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</si>
  <si>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</si>
  <si>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</si>
  <si>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</si>
  <si>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</si>
  <si>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</si>
  <si>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</si>
  <si>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</si>
  <si>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</si>
  <si>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</si>
  <si>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</si>
  <si>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</si>
  <si>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</si>
  <si>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</si>
  <si>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</si>
  <si>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</si>
  <si>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</si>
  <si>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</si>
  <si>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</si>
  <si>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</si>
  <si>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</si>
  <si>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</si>
  <si>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</si>
  <si>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</si>
  <si>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</si>
  <si>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</si>
  <si>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</si>
  <si>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</si>
  <si>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</si>
  <si>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</si>
  <si>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</si>
  <si>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</si>
  <si>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</si>
  <si>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</si>
  <si>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</si>
  <si>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</si>
  <si>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</si>
  <si>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</si>
  <si>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</si>
  <si>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</si>
  <si>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</si>
  <si>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</si>
  <si>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</si>
  <si>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</si>
  <si>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</si>
  <si>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</si>
  <si>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</si>
  <si>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</si>
  <si>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</si>
  <si>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</si>
  <si>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</si>
  <si>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</si>
  <si>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</si>
  <si>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</si>
  <si>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</si>
  <si>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</si>
  <si>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</si>
  <si>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</si>
  <si>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</si>
  <si>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</si>
  <si>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</si>
  <si>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</si>
  <si>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</si>
  <si>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</si>
  <si>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</si>
  <si>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</si>
  <si>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</si>
  <si>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</si>
  <si>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</si>
  <si>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</si>
  <si>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</si>
  <si>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</si>
  <si>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</si>
  <si>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</si>
  <si>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</si>
  <si>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</si>
  <si>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</si>
  <si>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</si>
  <si>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</si>
  <si>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</si>
  <si>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</si>
  <si>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</si>
  <si>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</si>
  <si>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</si>
  <si>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</si>
  <si>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</si>
  <si>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</si>
  <si>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</si>
  <si>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</si>
  <si>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</si>
  <si>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</si>
  <si>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</si>
  <si>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</si>
  <si>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</si>
  <si>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</si>
  <si>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</si>
  <si>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</si>
  <si>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</si>
  <si>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</si>
  <si>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</si>
  <si>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</si>
  <si>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</si>
  <si>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</si>
  <si>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</si>
  <si>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</si>
  <si>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</si>
  <si>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</si>
  <si>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</si>
  <si>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</si>
  <si>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</si>
  <si>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</si>
  <si>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</si>
  <si>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</si>
  <si>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</si>
  <si>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</si>
  <si>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</si>
  <si>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</si>
  <si>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</si>
  <si>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</si>
  <si>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</si>
  <si>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</si>
  <si>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</si>
  <si>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</si>
  <si>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</si>
  <si>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</si>
  <si>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</si>
  <si>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</si>
  <si>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</si>
  <si>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</si>
  <si>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</si>
  <si>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</si>
  <si>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</si>
  <si>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</si>
  <si>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</si>
  <si>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</si>
  <si>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</si>
  <si>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</si>
  <si>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</si>
  <si>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</si>
  <si>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</si>
  <si>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</si>
  <si>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</si>
  <si>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</si>
  <si>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</si>
  <si>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</si>
  <si>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</si>
  <si>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</si>
  <si>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</si>
  <si>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</si>
  <si>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</si>
  <si>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</si>
  <si>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</si>
  <si>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</si>
  <si>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</si>
  <si>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</si>
  <si>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</si>
  <si>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</si>
  <si>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</si>
  <si>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</si>
  <si>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</si>
  <si>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</si>
  <si>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</si>
  <si>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</si>
  <si>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</si>
  <si>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</si>
  <si>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</si>
  <si>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</si>
  <si>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</si>
  <si>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</si>
  <si>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</si>
  <si>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</si>
  <si>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</si>
  <si>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</si>
  <si>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</si>
  <si>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</si>
  <si>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</si>
  <si>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</si>
  <si>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</si>
  <si>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</si>
  <si>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</si>
  <si>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</si>
  <si>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</si>
  <si>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</si>
  <si>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</si>
  <si>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</si>
  <si>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</si>
  <si>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</si>
  <si>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</si>
  <si>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</si>
  <si>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</si>
  <si>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</si>
  <si>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</si>
  <si>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</si>
  <si>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</si>
  <si>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</si>
  <si>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</si>
  <si>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</si>
  <si>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</si>
  <si>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</si>
  <si>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</si>
  <si>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</si>
  <si>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</si>
  <si>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</si>
  <si>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</si>
  <si>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</si>
  <si>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</si>
  <si>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</si>
  <si>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</si>
  <si>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</si>
  <si>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</si>
  <si>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</si>
  <si>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</si>
  <si>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</si>
  <si>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</si>
  <si>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</si>
  <si>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</si>
  <si>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</si>
  <si>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</si>
  <si>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</si>
  <si>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</si>
  <si>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</si>
  <si>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</si>
  <si>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</si>
  <si>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</si>
  <si>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</si>
  <si>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</si>
  <si>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</si>
  <si>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</si>
  <si>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</si>
  <si>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</si>
  <si>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</si>
  <si>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</si>
  <si>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</si>
  <si>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</si>
  <si>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</si>
  <si>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</si>
  <si>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</si>
  <si>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</si>
  <si>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</si>
  <si>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</si>
  <si>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</si>
  <si>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</si>
  <si>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</si>
  <si>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</si>
  <si>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</si>
  <si>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</si>
  <si>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</si>
  <si>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</si>
  <si>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</si>
  <si>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</si>
  <si>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</si>
  <si>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</si>
  <si>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</si>
  <si>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</si>
  <si>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</si>
  <si>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</si>
  <si>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</si>
  <si>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</si>
  <si>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</si>
  <si>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</si>
  <si>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</si>
  <si>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</si>
  <si>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</si>
  <si>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</si>
  <si>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</si>
  <si>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</si>
  <si>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</si>
  <si>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</si>
  <si>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</si>
  <si>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</si>
  <si>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</si>
  <si>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</si>
  <si>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</si>
  <si>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</si>
  <si>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</si>
  <si>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</si>
  <si>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</si>
  <si>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</si>
  <si>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</si>
  <si>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</si>
  <si>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</si>
  <si>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</si>
  <si>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</si>
  <si>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</si>
  <si>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</si>
  <si>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</si>
  <si>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</si>
  <si>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</si>
  <si>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</si>
  <si>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</si>
  <si>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</si>
  <si>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</si>
  <si>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</si>
  <si>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</si>
  <si>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</si>
  <si>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</si>
  <si>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</si>
  <si>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</si>
  <si>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</si>
  <si>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</si>
  <si>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</si>
  <si>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</si>
  <si>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</si>
  <si>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</si>
  <si>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</si>
  <si>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</si>
  <si>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</si>
  <si>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</si>
  <si>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</si>
  <si>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</si>
  <si>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</si>
  <si>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</si>
  <si>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</si>
  <si>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</si>
  <si>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</si>
  <si>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</si>
  <si>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</si>
  <si>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</si>
  <si>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</si>
  <si>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</si>
  <si>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</si>
  <si>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</si>
  <si>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</si>
  <si>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</si>
  <si>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</si>
  <si>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</si>
  <si>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</si>
  <si>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</si>
  <si>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</si>
  <si>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</si>
  <si>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</si>
  <si>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</si>
  <si>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</si>
  <si>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</si>
  <si>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</si>
  <si>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</si>
  <si>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</si>
  <si>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</si>
  <si>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</si>
  <si>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</si>
  <si>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</si>
  <si>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</si>
  <si>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</si>
  <si>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</si>
  <si>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</si>
  <si>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</si>
  <si>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</si>
  <si>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</si>
  <si>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</si>
  <si>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</si>
  <si>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</si>
  <si>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</si>
  <si>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</si>
  <si>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</si>
  <si>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</si>
  <si>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</si>
  <si>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</si>
  <si>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</si>
  <si>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</si>
  <si>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</si>
  <si>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</si>
  <si>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</si>
  <si>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</si>
  <si>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</si>
  <si>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</si>
  <si>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</si>
  <si>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</si>
  <si>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</si>
  <si>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</si>
  <si>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</si>
  <si>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</si>
  <si>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</si>
  <si>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</si>
  <si>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</si>
  <si>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</si>
  <si>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</si>
  <si>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</si>
  <si>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</si>
  <si>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</si>
  <si>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</si>
  <si>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</si>
  <si>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</si>
  <si>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</si>
  <si>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</si>
  <si>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</si>
  <si>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</si>
  <si>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</si>
  <si>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</si>
  <si>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</si>
  <si>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</si>
  <si>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</si>
  <si>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</si>
  <si>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</si>
  <si>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</si>
  <si>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</si>
  <si>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</si>
  <si>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</si>
  <si>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</si>
  <si>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</si>
  <si>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</si>
  <si>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</si>
  <si>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</si>
  <si>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</si>
  <si>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</si>
  <si>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</si>
  <si>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</si>
  <si>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</si>
  <si>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</si>
  <si>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</si>
  <si>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</si>
  <si>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</si>
  <si>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</si>
  <si>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</si>
  <si>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</si>
  <si>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</si>
  <si>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</si>
  <si>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</si>
  <si>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</si>
  <si>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</si>
  <si>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</si>
  <si>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</si>
  <si>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</si>
  <si>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</si>
  <si>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</si>
  <si>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</si>
  <si>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</si>
  <si>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</si>
  <si>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</si>
  <si>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</si>
  <si>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</si>
  <si>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</si>
  <si>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</si>
  <si>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</si>
  <si>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</si>
  <si>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</si>
  <si>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</si>
  <si>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</si>
  <si>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</si>
  <si>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</si>
  <si>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</si>
  <si>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</si>
  <si>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</si>
  <si>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</si>
  <si>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</si>
  <si>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</si>
  <si>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</si>
  <si>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</si>
  <si>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</si>
  <si>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</si>
  <si>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</si>
  <si>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</si>
  <si>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</si>
  <si>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</si>
  <si>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</si>
  <si>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</si>
  <si>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</si>
  <si>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</si>
  <si>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</si>
  <si>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</si>
  <si>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</si>
  <si>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</si>
  <si>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</si>
  <si>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</si>
  <si>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</si>
  <si>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</si>
  <si>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</si>
  <si>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</si>
  <si>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</si>
  <si>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</si>
  <si>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</si>
  <si>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</si>
  <si>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</si>
  <si>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</si>
  <si>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</si>
  <si>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</si>
  <si>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</si>
  <si>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</si>
  <si>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</si>
  <si>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</si>
  <si>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</si>
  <si>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</si>
  <si>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</si>
  <si>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</si>
  <si>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</si>
  <si>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</si>
  <si>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</si>
  <si>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</si>
  <si>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</si>
  <si>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</si>
  <si>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</si>
  <si>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</si>
  <si>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</si>
  <si>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</si>
  <si>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</si>
  <si>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</si>
  <si>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</si>
  <si>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</si>
  <si>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</si>
  <si>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</si>
  <si>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</si>
  <si>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</si>
  <si>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</si>
  <si>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</si>
  <si>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</si>
  <si>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</si>
  <si>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</si>
  <si>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</si>
  <si>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</si>
  <si>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</si>
  <si>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</si>
  <si>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</si>
  <si>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</si>
  <si>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</si>
  <si>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</si>
  <si>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</si>
  <si>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</si>
  <si>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</si>
  <si>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</si>
  <si>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</si>
  <si>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</si>
  <si>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</si>
  <si>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</si>
  <si>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</si>
  <si>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</si>
  <si>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</si>
  <si>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</si>
  <si>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</si>
  <si>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</si>
  <si>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</si>
  <si>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</si>
  <si>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</si>
  <si>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</si>
  <si>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</si>
  <si>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</si>
  <si>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</si>
  <si>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</si>
  <si>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</si>
  <si>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</si>
  <si>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</si>
  <si>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</si>
  <si>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</si>
  <si>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</si>
  <si>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</si>
  <si>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</si>
  <si>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</si>
  <si>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</si>
  <si>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</si>
  <si>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</si>
  <si>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</si>
  <si>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</si>
  <si>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</si>
  <si>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</si>
  <si>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</si>
  <si>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</si>
  <si>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</si>
  <si>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</si>
  <si>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</si>
  <si>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</si>
  <si>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</si>
  <si>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</si>
  <si>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</si>
  <si>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</si>
  <si>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</si>
  <si>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</si>
  <si>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</si>
  <si>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</si>
  <si>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</si>
  <si>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</si>
  <si>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</si>
  <si>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</si>
  <si>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</si>
  <si>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</si>
  <si>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</si>
  <si>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</si>
  <si>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</si>
  <si>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</si>
  <si>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</si>
  <si>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</si>
  <si>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</si>
  <si>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</si>
  <si>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</si>
  <si>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</si>
  <si>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</si>
  <si>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</si>
  <si>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</si>
  <si>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</si>
  <si>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</si>
  <si>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</si>
  <si>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</si>
  <si>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</si>
  <si>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</si>
  <si>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</si>
  <si>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</si>
  <si>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</si>
  <si>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</si>
  <si>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</si>
  <si>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</si>
  <si>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</si>
  <si>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</si>
  <si>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</si>
  <si>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</si>
  <si>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</si>
  <si>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</si>
  <si>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</si>
  <si>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</si>
  <si>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</si>
  <si>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</si>
  <si>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</si>
  <si>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</si>
  <si>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</si>
  <si>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</si>
  <si>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</si>
  <si>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</si>
  <si>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</si>
  <si>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</si>
  <si>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</si>
  <si>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</si>
  <si>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</si>
  <si>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</si>
  <si>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</si>
  <si>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</si>
  <si>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</si>
  <si>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</si>
  <si>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</si>
  <si>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</si>
  <si>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</si>
  <si>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</si>
  <si>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</si>
  <si>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</si>
  <si>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</si>
  <si>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</si>
  <si>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</si>
  <si>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</si>
  <si>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</si>
  <si>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</si>
  <si>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</si>
  <si>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</si>
  <si>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</si>
  <si>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</si>
  <si>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</si>
  <si>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</si>
  <si>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</si>
  <si>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</si>
  <si>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</si>
  <si>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</si>
  <si>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</si>
  <si>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</si>
  <si>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</si>
  <si>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</si>
  <si>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</si>
  <si>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</si>
  <si>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</si>
  <si>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</si>
  <si>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</si>
  <si>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</si>
  <si>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</si>
  <si>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</si>
  <si>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</si>
  <si>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</si>
  <si>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</si>
  <si>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</si>
  <si>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</si>
  <si>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</si>
  <si>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</si>
  <si>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</si>
  <si>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</si>
  <si>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</si>
  <si>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</si>
  <si>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</si>
  <si>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</si>
  <si>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</si>
  <si>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</si>
  <si>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</si>
  <si>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</si>
  <si>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</si>
  <si>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</si>
  <si>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</si>
  <si>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</si>
  <si>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</si>
  <si>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</si>
  <si>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</si>
  <si>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</si>
  <si>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</si>
  <si>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</si>
  <si>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</si>
  <si>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</si>
  <si>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</si>
  <si>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</si>
  <si>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</si>
  <si>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</si>
  <si>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</si>
  <si>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</si>
  <si>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</si>
  <si>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</si>
  <si>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</si>
  <si>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</si>
  <si>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</si>
  <si>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</si>
  <si>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</si>
  <si>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</si>
  <si>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</si>
  <si>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</si>
  <si>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</si>
  <si>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</si>
  <si>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</si>
  <si>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</si>
  <si>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</si>
  <si>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</si>
  <si>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</si>
  <si>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</si>
  <si>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</si>
  <si>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</si>
  <si>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</si>
  <si>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</si>
  <si>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</si>
  <si>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</si>
  <si>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</si>
  <si>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</si>
  <si>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</si>
  <si>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</si>
  <si>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</si>
  <si>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</si>
  <si>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</si>
  <si>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</si>
  <si>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</si>
  <si>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</si>
  <si>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</si>
  <si>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</si>
  <si>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</si>
  <si>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</si>
  <si>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</si>
  <si>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</si>
  <si>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</si>
  <si>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</si>
  <si>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</si>
  <si>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</si>
  <si>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</si>
  <si>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</si>
  <si>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</si>
  <si>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</si>
  <si>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</si>
  <si>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</si>
  <si>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</si>
  <si>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</si>
  <si>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</si>
  <si>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</si>
  <si>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</si>
  <si>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</si>
  <si>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</si>
  <si>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</si>
  <si>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</si>
  <si>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</si>
  <si>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</si>
  <si>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</si>
  <si>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</si>
  <si>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</si>
  <si>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</si>
  <si>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</si>
  <si>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</si>
  <si>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</si>
  <si>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</si>
  <si>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</si>
  <si>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</si>
  <si>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</si>
  <si>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</si>
  <si>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</si>
  <si>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</si>
  <si>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</si>
  <si>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</si>
  <si>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</si>
  <si>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</si>
  <si>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</si>
  <si>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</si>
  <si>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</si>
  <si>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</si>
  <si>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</si>
  <si>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</si>
  <si>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</si>
  <si>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</si>
  <si>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</si>
  <si>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</si>
  <si>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</si>
  <si>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</si>
  <si>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</si>
  <si>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</si>
  <si>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</si>
  <si>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</si>
  <si>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</si>
  <si>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</si>
  <si>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</si>
  <si>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</si>
  <si>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</si>
  <si>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</si>
  <si>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</si>
  <si>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</si>
  <si>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</si>
  <si>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</si>
  <si>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</si>
  <si>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</si>
  <si>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</si>
  <si>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</si>
  <si>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</si>
  <si>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</si>
  <si>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</si>
  <si>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</si>
  <si>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</si>
  <si>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</si>
  <si>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</si>
  <si>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</si>
  <si>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</si>
  <si>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</si>
  <si>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</si>
  <si>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</si>
  <si>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</si>
  <si>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</si>
  <si>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</si>
  <si>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</si>
  <si>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</si>
  <si>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</si>
  <si>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</si>
  <si>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</si>
  <si>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</si>
  <si>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</si>
  <si>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</si>
  <si>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</si>
  <si>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</si>
  <si>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</si>
  <si>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</si>
  <si>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</si>
  <si>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</si>
  <si>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</si>
  <si>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</si>
  <si>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</si>
  <si>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</si>
  <si>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</si>
  <si>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</si>
  <si>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</si>
  <si>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</si>
  <si>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</si>
  <si>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</si>
  <si>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</si>
  <si>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</si>
  <si>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</si>
  <si>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</si>
  <si>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</si>
  <si>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</si>
  <si>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</si>
  <si>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</si>
  <si>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</si>
  <si>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</si>
  <si>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</si>
  <si>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</si>
  <si>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</si>
  <si>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</si>
  <si>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</si>
  <si>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</si>
  <si>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</si>
  <si>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</si>
  <si>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</si>
  <si>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</si>
  <si>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</si>
  <si>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</si>
  <si>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</si>
  <si>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</si>
  <si>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</si>
  <si>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</si>
  <si>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</si>
  <si>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</si>
  <si>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</si>
  <si>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</si>
  <si>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</si>
  <si>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</si>
  <si>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</si>
  <si>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</si>
  <si>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</si>
  <si>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</si>
  <si>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</si>
  <si>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</si>
  <si>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</si>
  <si>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</si>
  <si>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</si>
  <si>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</si>
  <si>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</si>
  <si>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</si>
  <si>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</si>
  <si>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</si>
  <si>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</si>
  <si>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</si>
  <si>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</si>
  <si>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</si>
  <si>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</si>
  <si>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</si>
  <si>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</si>
  <si>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</si>
  <si>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</si>
  <si>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</si>
  <si>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</si>
  <si>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</si>
  <si>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</si>
  <si>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</si>
  <si>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</si>
  <si>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</si>
  <si>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</si>
  <si>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</si>
  <si>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</si>
  <si>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</si>
  <si>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</si>
  <si>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</si>
  <si>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</si>
  <si>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</si>
  <si>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</si>
  <si>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</si>
  <si>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</si>
  <si>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</si>
  <si>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</si>
  <si>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</si>
  <si>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</si>
  <si>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</si>
  <si>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</si>
  <si>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</si>
  <si>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</si>
  <si>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</si>
  <si>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</si>
  <si>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</si>
  <si>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</si>
  <si>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</si>
  <si>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</si>
  <si>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</si>
  <si>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</si>
  <si>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</si>
  <si>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</si>
  <si>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</si>
  <si>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</si>
  <si>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</si>
  <si>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</si>
  <si>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</si>
  <si>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</si>
  <si>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</si>
  <si>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</si>
  <si>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</si>
  <si>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</si>
  <si>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</si>
  <si>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</si>
  <si>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</si>
  <si>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</si>
  <si>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</si>
  <si>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</si>
  <si>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</si>
  <si>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</si>
  <si>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</si>
  <si>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</si>
  <si>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</si>
  <si>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</si>
  <si>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</si>
  <si>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</si>
  <si>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</si>
  <si>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</si>
  <si>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</si>
  <si>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</si>
  <si>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</si>
  <si>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</si>
  <si>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</si>
  <si>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</si>
  <si>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</si>
  <si>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</si>
  <si>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</si>
  <si>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</si>
  <si>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</si>
  <si>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</si>
  <si>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</si>
  <si>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</si>
  <si>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</si>
  <si>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</si>
  <si>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</si>
  <si>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</si>
  <si>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</si>
  <si>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</si>
  <si>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</si>
  <si>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</si>
  <si>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</si>
  <si>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</si>
  <si>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</si>
  <si>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</si>
  <si>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</si>
  <si>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</si>
  <si>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</si>
  <si>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</si>
  <si>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</si>
  <si>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</si>
  <si>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</si>
  <si>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</si>
  <si>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</si>
  <si>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</si>
  <si>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</si>
  <si>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</si>
  <si>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</si>
  <si>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</si>
  <si>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</si>
  <si>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</si>
  <si>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</si>
  <si>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</si>
  <si>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</si>
  <si>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</si>
  <si>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</si>
  <si>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</si>
  <si>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</si>
  <si>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</si>
  <si>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</si>
  <si>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</si>
  <si>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</si>
  <si>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</si>
  <si>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</si>
  <si>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</si>
  <si>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</si>
  <si>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</si>
  <si>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</si>
  <si>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</si>
  <si>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</si>
  <si>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</si>
  <si>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</si>
  <si>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</si>
  <si>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</si>
  <si>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</si>
  <si>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</si>
  <si>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</si>
  <si>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</si>
  <si>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</si>
  <si>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</si>
  <si>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</si>
  <si>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</si>
  <si>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</si>
  <si>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</si>
  <si>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</si>
  <si>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</si>
  <si>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</si>
  <si>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</si>
  <si>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</si>
  <si>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</si>
  <si>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</si>
  <si>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</si>
  <si>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</si>
  <si>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</si>
  <si>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</si>
  <si>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</si>
  <si>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</si>
  <si>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</si>
  <si>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</si>
  <si>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</si>
  <si>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</si>
  <si>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</si>
  <si>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</si>
  <si>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</si>
  <si>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</si>
  <si>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</si>
  <si>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</si>
  <si>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</si>
  <si>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</si>
  <si>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</si>
  <si>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</si>
  <si>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</si>
  <si>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</si>
  <si>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</si>
  <si>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</si>
  <si>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</si>
  <si>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</si>
  <si>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</si>
  <si>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</si>
  <si>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</si>
  <si>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</si>
  <si>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</si>
  <si>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</si>
  <si>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</si>
  <si>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</si>
  <si>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</si>
  <si>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</si>
  <si>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</si>
  <si>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</si>
  <si>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</si>
  <si>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</si>
  <si>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</si>
  <si>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</si>
  <si>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</si>
  <si>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</si>
  <si>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</si>
  <si>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</si>
  <si>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</si>
  <si>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</si>
  <si>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</si>
  <si>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</si>
  <si>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</si>
  <si>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</si>
  <si>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</si>
  <si>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</si>
  <si>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</si>
  <si>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</si>
  <si>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</si>
  <si>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</si>
  <si>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</si>
  <si>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</si>
  <si>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</si>
  <si>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</si>
  <si>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</si>
  <si>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</si>
  <si>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</si>
  <si>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</si>
  <si>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</si>
  <si>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</si>
  <si>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</si>
  <si>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</si>
  <si>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</si>
  <si>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</si>
  <si>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</si>
  <si>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</si>
  <si>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</si>
  <si>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</si>
  <si>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</si>
  <si>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</si>
  <si>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</si>
  <si>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</si>
  <si>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</si>
  <si>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</si>
  <si>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</si>
  <si>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</si>
  <si>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</si>
  <si>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</si>
  <si>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</si>
  <si>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</si>
  <si>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</si>
  <si>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</si>
  <si>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</si>
  <si>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</si>
  <si>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</si>
  <si>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</si>
  <si>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</si>
  <si>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</si>
  <si>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</si>
  <si>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</si>
  <si>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</si>
  <si>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</si>
  <si>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</si>
  <si>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</si>
  <si>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</si>
  <si>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</si>
  <si>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</si>
  <si>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</si>
  <si>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</si>
  <si>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</si>
  <si>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</si>
  <si>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</si>
  <si>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</si>
  <si>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</si>
  <si>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</si>
  <si>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</si>
  <si>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</si>
  <si>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</si>
  <si>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</si>
  <si>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</si>
  <si>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</si>
  <si>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</si>
  <si>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</si>
  <si>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</si>
  <si>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</si>
  <si>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</si>
  <si>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</si>
  <si>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</si>
  <si>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</si>
  <si>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</si>
  <si>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</si>
  <si>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</si>
  <si>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</si>
  <si>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</si>
  <si>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</si>
  <si>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</si>
  <si>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</si>
  <si>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</si>
  <si>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</si>
  <si>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</si>
  <si>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</si>
  <si>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</si>
  <si>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</si>
  <si>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</si>
  <si>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</si>
  <si>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</si>
  <si>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</si>
  <si>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</si>
  <si>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</si>
  <si>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</si>
  <si>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</si>
  <si>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</si>
  <si>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</si>
  <si>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</si>
  <si>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</si>
  <si>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</si>
  <si>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</si>
  <si>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</si>
  <si>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</si>
  <si>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</si>
  <si>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</si>
  <si>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</si>
  <si>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</si>
  <si>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</si>
  <si>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</si>
  <si>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</si>
  <si>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</si>
  <si>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</si>
  <si>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</si>
  <si>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</si>
  <si>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</si>
  <si>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</si>
  <si>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</si>
  <si>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</si>
  <si>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</si>
  <si>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</si>
  <si>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</si>
  <si>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</si>
  <si>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</si>
  <si>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</si>
  <si>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</si>
  <si>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</si>
  <si>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</si>
  <si>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</si>
  <si>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</si>
  <si>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</si>
  <si>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</si>
  <si>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</si>
  <si>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</si>
  <si>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</si>
  <si>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</si>
  <si>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</si>
  <si>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</si>
  <si>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</si>
  <si>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</si>
  <si>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</si>
  <si>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</si>
  <si>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</si>
  <si>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</si>
  <si>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</si>
  <si>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</si>
  <si>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</si>
  <si>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</si>
  <si>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</si>
  <si>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</si>
  <si>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</si>
  <si>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</si>
  <si>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</si>
  <si>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</si>
  <si>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</si>
  <si>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</si>
  <si>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</si>
  <si>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</si>
  <si>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</si>
  <si>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</si>
  <si>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</si>
  <si>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</si>
  <si>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</si>
  <si>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</si>
  <si>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</si>
  <si>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</si>
  <si>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</si>
  <si>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</si>
  <si>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</si>
  <si>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</si>
  <si>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</si>
  <si>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</si>
  <si>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</si>
  <si>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</si>
  <si>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</si>
  <si>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</si>
  <si>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</si>
  <si>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</si>
  <si>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</si>
  <si>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</si>
  <si>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</si>
  <si>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</si>
  <si>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</si>
  <si>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</si>
  <si>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</si>
  <si>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</si>
  <si>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</si>
  <si>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</si>
  <si>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</si>
  <si>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</si>
  <si>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</si>
  <si>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</si>
  <si>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</si>
  <si>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</si>
  <si>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</si>
  <si>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</si>
  <si>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</si>
  <si>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</si>
  <si>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</si>
  <si>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</si>
  <si>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</si>
  <si>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</si>
  <si>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</si>
  <si>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</si>
  <si>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</si>
  <si>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</si>
  <si>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</si>
  <si>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</si>
  <si>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</si>
  <si>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</si>
  <si>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</si>
  <si>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</si>
  <si>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</si>
  <si>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</si>
  <si>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</si>
  <si>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</si>
  <si>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</si>
  <si>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</si>
  <si>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</si>
  <si>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</si>
  <si>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</si>
  <si>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</si>
  <si>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</si>
  <si>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</si>
  <si>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</si>
  <si>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</si>
  <si>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</si>
  <si>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</si>
  <si>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</si>
  <si>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</si>
  <si>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</si>
  <si>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</si>
  <si>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</si>
  <si>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</si>
  <si>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</si>
  <si>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</si>
  <si>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</si>
  <si>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</si>
  <si>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</si>
  <si>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</si>
  <si>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</si>
  <si>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</si>
  <si>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</si>
  <si>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</si>
  <si>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</si>
  <si>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</si>
  <si>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</si>
  <si>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</si>
  <si>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</si>
  <si>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</si>
  <si>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</si>
  <si>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</si>
  <si>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</si>
  <si>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</si>
  <si>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</si>
  <si>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</si>
  <si>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</si>
  <si>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</si>
  <si>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</si>
  <si>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</si>
  <si>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</si>
  <si>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</si>
  <si>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</si>
  <si>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</si>
  <si>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</si>
  <si>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</si>
  <si>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</si>
  <si>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</si>
  <si>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</si>
  <si>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</si>
  <si>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</si>
  <si>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</si>
  <si>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</si>
  <si>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</si>
  <si>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</si>
  <si>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</si>
  <si>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</si>
  <si>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</si>
  <si>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</si>
  <si>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</si>
  <si>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</si>
  <si>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</si>
  <si>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</si>
  <si>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</si>
  <si>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</si>
  <si>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</si>
  <si>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</si>
  <si>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</si>
  <si>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</si>
  <si>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</si>
  <si>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</si>
  <si>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</si>
  <si>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</si>
  <si>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</si>
  <si>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</si>
  <si>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</si>
  <si>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</si>
  <si>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</si>
  <si>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</si>
  <si>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</si>
  <si>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</si>
  <si>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</si>
  <si>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</si>
  <si>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</si>
  <si>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</si>
  <si>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</si>
  <si>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</si>
  <si>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</si>
  <si>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</si>
  <si>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</si>
  <si>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</si>
  <si>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</si>
  <si>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</si>
  <si>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</si>
  <si>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</si>
  <si>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</si>
  <si>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</si>
  <si>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</si>
  <si>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</si>
  <si>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</si>
  <si>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</si>
  <si>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</si>
  <si>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</si>
  <si>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</si>
  <si>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</si>
  <si>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</si>
  <si>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</si>
  <si>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</si>
  <si>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</si>
  <si>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</si>
  <si>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</si>
  <si>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</si>
  <si>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</si>
  <si>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</si>
  <si>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</si>
  <si>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</si>
  <si>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</si>
  <si>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</si>
  <si>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</si>
  <si>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</si>
  <si>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</si>
  <si>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</si>
  <si>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</si>
  <si>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</si>
  <si>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</si>
  <si>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</si>
  <si>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</si>
  <si>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</si>
  <si>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</si>
  <si>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</si>
  <si>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</si>
  <si>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</si>
  <si>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</si>
  <si>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</si>
  <si>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</si>
  <si>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</si>
  <si>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</si>
  <si>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</si>
  <si>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</si>
  <si>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</si>
  <si>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</si>
  <si>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</si>
  <si>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</si>
  <si>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</si>
  <si>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</si>
  <si>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</si>
  <si>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</si>
  <si>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</si>
  <si>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</si>
  <si>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</si>
  <si>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</si>
  <si>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</si>
  <si>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</si>
  <si>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</si>
  <si>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</si>
  <si>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</si>
  <si>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</si>
  <si>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</si>
  <si>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</si>
  <si>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</si>
  <si>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</si>
  <si>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</si>
  <si>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</si>
  <si>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</si>
  <si>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</si>
  <si>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</si>
  <si>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</si>
  <si>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</si>
  <si>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</si>
  <si>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</si>
  <si>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</si>
  <si>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</si>
  <si>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</si>
  <si>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</si>
  <si>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</si>
  <si>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</si>
  <si>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</si>
  <si>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</si>
  <si>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</si>
  <si>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</si>
  <si>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</si>
  <si>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</si>
  <si>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</si>
  <si>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</si>
  <si>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</si>
  <si>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</si>
  <si>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</si>
  <si>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</si>
  <si>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</si>
  <si>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</si>
  <si>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</si>
  <si>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</si>
  <si>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</si>
  <si>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</si>
  <si>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</si>
  <si>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</si>
  <si>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</si>
  <si>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</si>
  <si>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</si>
  <si>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</si>
  <si>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</si>
  <si>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</si>
  <si>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</si>
  <si>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</si>
  <si>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</si>
  <si>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</si>
  <si>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</si>
  <si>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</si>
  <si>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</si>
  <si>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</si>
  <si>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</si>
  <si>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</si>
  <si>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</si>
  <si>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</si>
  <si>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</si>
  <si>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</si>
  <si>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</si>
  <si>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</si>
  <si>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</si>
  <si>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</si>
  <si>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</si>
  <si>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</si>
  <si>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</si>
  <si>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</si>
  <si>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</si>
  <si>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</si>
  <si>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</si>
  <si>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</si>
  <si>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</si>
  <si>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</si>
  <si>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</si>
  <si>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</si>
  <si>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</si>
  <si>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</si>
  <si>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</si>
  <si>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</si>
  <si>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</si>
  <si>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</si>
  <si>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</si>
  <si>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</si>
  <si>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</si>
  <si>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</si>
  <si>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</si>
  <si>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</si>
  <si>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</si>
  <si>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</si>
  <si>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</si>
  <si>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</si>
  <si>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</si>
  <si>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</si>
  <si>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</si>
  <si>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</si>
  <si>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</si>
  <si>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</si>
  <si>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</si>
  <si>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</si>
  <si>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</si>
  <si>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</si>
  <si>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</si>
  <si>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</si>
  <si>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</si>
  <si>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</si>
  <si>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</si>
  <si>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</si>
  <si>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</si>
  <si>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</si>
  <si>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</si>
  <si>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</si>
  <si>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</si>
  <si>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</si>
  <si>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</si>
  <si>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</si>
  <si>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</si>
  <si>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</si>
  <si>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</si>
  <si>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</si>
  <si>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</si>
  <si>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</si>
  <si>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</si>
  <si>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</si>
  <si>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</si>
  <si>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</si>
  <si>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</si>
  <si>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</si>
  <si>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</si>
  <si>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</si>
  <si>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</si>
  <si>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</si>
  <si>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</si>
  <si>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</si>
  <si>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</si>
  <si>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</si>
  <si>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</si>
  <si>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</si>
  <si>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</si>
  <si>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</si>
  <si>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</si>
  <si>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</si>
  <si>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</si>
  <si>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</si>
  <si>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</si>
  <si>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</si>
  <si>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</si>
  <si>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</si>
  <si>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</si>
  <si>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</si>
  <si>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</si>
  <si>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</si>
  <si>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</si>
  <si>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</si>
  <si>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</si>
  <si>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</si>
  <si>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</si>
  <si>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</si>
  <si>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</si>
  <si>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</si>
  <si>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</si>
  <si>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</si>
  <si>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</si>
  <si>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</si>
  <si>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</si>
  <si>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</si>
  <si>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</si>
  <si>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</si>
  <si>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</si>
  <si>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</si>
  <si>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</si>
  <si>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</si>
  <si>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</si>
  <si>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</si>
  <si>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</si>
  <si>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</si>
  <si>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</si>
  <si>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</si>
  <si>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</si>
  <si>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</si>
  <si>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</si>
  <si>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</si>
  <si>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</si>
  <si>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</si>
  <si>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</si>
  <si>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</si>
  <si>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</si>
  <si>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</si>
  <si>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</si>
  <si>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</si>
  <si>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</si>
  <si>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</si>
  <si>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</si>
  <si>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</si>
  <si>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</si>
  <si>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</si>
  <si>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</si>
  <si>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</si>
  <si>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</si>
  <si>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</si>
  <si>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</si>
  <si>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</si>
  <si>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</si>
  <si>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</si>
  <si>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</si>
  <si>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</si>
  <si>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</si>
  <si>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</si>
  <si>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</si>
  <si>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</si>
  <si>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</si>
  <si>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</si>
  <si>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</si>
  <si>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</si>
  <si>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</si>
  <si>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</si>
  <si>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</si>
  <si>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</si>
  <si>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</si>
  <si>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</si>
  <si>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</si>
  <si>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</si>
  <si>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</si>
  <si>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</si>
  <si>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</si>
  <si>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</si>
  <si>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</si>
  <si>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</si>
  <si>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</si>
  <si>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</si>
  <si>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</si>
  <si>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</si>
  <si>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</si>
  <si>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</si>
  <si>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</si>
  <si>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</si>
  <si>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</si>
  <si>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</si>
  <si>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</si>
  <si>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</si>
  <si>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</si>
  <si>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</si>
  <si>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</si>
  <si>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</si>
  <si>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</si>
  <si>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</si>
  <si>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</si>
  <si>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</si>
  <si>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</si>
  <si>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</si>
  <si>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</si>
  <si>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</si>
  <si>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</si>
  <si>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</si>
  <si>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</si>
  <si>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</si>
  <si>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</si>
  <si>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</si>
  <si>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</si>
  <si>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</si>
  <si>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</si>
  <si>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</si>
  <si>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</si>
  <si>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</si>
  <si>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</si>
  <si>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</si>
  <si>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</si>
  <si>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</si>
  <si>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</si>
  <si>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</si>
  <si>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</si>
  <si>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</si>
  <si>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</si>
  <si>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</si>
  <si>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</si>
  <si>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</si>
  <si>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</si>
  <si>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</si>
  <si>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</si>
  <si>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</si>
  <si>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</si>
  <si>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</si>
  <si>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</si>
  <si>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</si>
  <si>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</si>
  <si>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</si>
  <si>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</si>
  <si>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</si>
  <si>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</si>
  <si>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</si>
  <si>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</si>
  <si>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</si>
  <si>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</si>
  <si>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</si>
  <si>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</si>
  <si>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</si>
  <si>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</si>
  <si>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</si>
  <si>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</si>
  <si>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</si>
  <si>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</si>
  <si>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</si>
  <si>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</si>
  <si>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</si>
  <si>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</si>
  <si>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</si>
  <si>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</si>
  <si>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</si>
  <si>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</si>
  <si>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</si>
  <si>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</si>
  <si>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</si>
  <si>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</si>
  <si>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</si>
  <si>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</si>
  <si>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</si>
  <si>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</si>
  <si>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</si>
  <si>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</si>
  <si>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</si>
  <si>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</si>
  <si>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</si>
  <si>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</si>
  <si>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</si>
  <si>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</si>
  <si>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</si>
  <si>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</si>
  <si>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</si>
  <si>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</si>
  <si>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</si>
  <si>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</si>
  <si>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</si>
  <si>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</si>
  <si>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</si>
  <si>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</si>
  <si>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</si>
  <si>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</si>
  <si>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</si>
  <si>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</si>
  <si>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</si>
  <si>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</si>
  <si>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</si>
  <si>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</si>
  <si>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</si>
  <si>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</si>
  <si>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</si>
  <si>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</si>
  <si>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</si>
  <si>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</si>
  <si>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</si>
  <si>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</si>
  <si>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</si>
  <si>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</si>
  <si>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</si>
  <si>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</si>
  <si>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</si>
  <si>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</si>
  <si>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</si>
  <si>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</si>
  <si>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</si>
  <si>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</si>
  <si>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</si>
  <si>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</si>
  <si>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</si>
  <si>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</si>
  <si>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</si>
  <si>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</si>
  <si>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</si>
  <si>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</si>
  <si>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</si>
  <si>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</si>
  <si>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</si>
  <si>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</si>
  <si>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</si>
  <si>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</si>
  <si>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</si>
  <si>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</si>
  <si>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</si>
  <si>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</si>
  <si>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</si>
  <si>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</si>
  <si>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</si>
  <si>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</si>
  <si>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</si>
  <si>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</si>
  <si>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</si>
  <si>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</si>
  <si>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</si>
  <si>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</si>
  <si>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</si>
  <si>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</si>
  <si>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</si>
  <si>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</si>
  <si>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</si>
  <si>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</si>
  <si>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</si>
  <si>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</si>
  <si>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</si>
  <si>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</si>
  <si>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</si>
  <si>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</si>
  <si>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</si>
  <si>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</si>
  <si>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</si>
  <si>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</si>
  <si>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</si>
  <si>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</si>
  <si>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</si>
  <si>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</si>
  <si>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</si>
  <si>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</si>
  <si>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</si>
  <si>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</si>
  <si>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</si>
  <si>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</si>
  <si>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</si>
  <si>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</si>
  <si>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</si>
  <si>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</si>
  <si>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</si>
  <si>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</si>
  <si>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</si>
  <si>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</si>
  <si>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</si>
  <si>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</si>
  <si>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</si>
  <si>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</si>
  <si>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</si>
  <si>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</si>
  <si>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</si>
  <si>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</si>
  <si>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</si>
  <si>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</si>
  <si>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</si>
  <si>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</si>
  <si>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</si>
  <si>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</si>
  <si>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</si>
  <si>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</si>
  <si>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</si>
  <si>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</si>
  <si>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</si>
  <si>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</si>
  <si>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</si>
  <si>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</si>
  <si>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</si>
  <si>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</si>
  <si>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</si>
  <si>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</si>
  <si>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</si>
  <si>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</si>
  <si>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</si>
  <si>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</si>
  <si>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</si>
  <si>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</si>
  <si>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</si>
  <si>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</si>
  <si>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</si>
  <si>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</si>
  <si>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</si>
  <si>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</si>
  <si>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</si>
  <si>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</si>
  <si>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</si>
  <si>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</si>
  <si>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</si>
  <si>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</si>
  <si>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</si>
  <si>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</si>
  <si>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</si>
  <si>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</si>
  <si>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</si>
  <si>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</si>
  <si>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</si>
  <si>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</si>
  <si>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</si>
  <si>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</si>
  <si>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</si>
  <si>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</si>
  <si>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</si>
  <si>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</si>
  <si>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</si>
  <si>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</si>
  <si>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</si>
  <si>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</si>
  <si>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</si>
  <si>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</si>
  <si>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</si>
  <si>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</si>
  <si>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</si>
  <si>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</si>
  <si>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</si>
  <si>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</si>
  <si>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</si>
  <si>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</si>
  <si>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</si>
  <si>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</si>
  <si>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</si>
  <si>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</si>
  <si>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</si>
  <si>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</si>
  <si>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</si>
  <si>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</si>
  <si>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</si>
  <si>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</si>
  <si>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</si>
  <si>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</si>
  <si>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</si>
  <si>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</si>
  <si>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</si>
  <si>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</si>
  <si>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</si>
  <si>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</si>
  <si>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</si>
  <si>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</si>
  <si>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</si>
  <si>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</si>
  <si>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</si>
  <si>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</si>
  <si>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</si>
  <si>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</si>
  <si>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</si>
  <si>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</si>
  <si>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</si>
  <si>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</si>
  <si>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</si>
  <si>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</si>
  <si>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</si>
  <si>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</si>
  <si>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</si>
  <si>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</si>
  <si>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</si>
  <si>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</si>
  <si>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</si>
  <si>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</si>
  <si>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</si>
  <si>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</si>
  <si>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</si>
  <si>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</si>
  <si>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</si>
  <si>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</si>
  <si>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</si>
  <si>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</si>
  <si>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</si>
  <si>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</si>
  <si>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</si>
  <si>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</si>
  <si>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</si>
  <si>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</si>
  <si>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</si>
  <si>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</si>
  <si>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</si>
  <si>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</si>
  <si>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</si>
  <si>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</si>
  <si>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</si>
  <si>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</si>
  <si>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</si>
  <si>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</si>
  <si>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</si>
  <si>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</si>
  <si>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</si>
  <si>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</si>
  <si>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</si>
  <si>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</si>
  <si>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</si>
  <si>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</si>
  <si>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</si>
  <si>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</si>
  <si>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</si>
  <si>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</si>
  <si>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</si>
  <si>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</si>
  <si>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</si>
  <si>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</si>
  <si>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</si>
  <si>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</si>
  <si>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</si>
  <si>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</si>
  <si>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</si>
  <si>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</si>
  <si>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</si>
  <si>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</si>
  <si>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</si>
  <si>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</si>
  <si>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</si>
  <si>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</si>
  <si>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</si>
  <si>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</si>
  <si>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</si>
  <si>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</si>
  <si>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</si>
  <si>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</si>
  <si>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</si>
  <si>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</si>
  <si>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</si>
  <si>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</si>
  <si>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</si>
  <si>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</si>
  <si>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</si>
  <si>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</si>
  <si>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</si>
  <si>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</si>
  <si>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</si>
  <si>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</si>
  <si>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</si>
  <si>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</si>
  <si>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</si>
  <si>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</si>
  <si>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</si>
  <si>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</si>
  <si>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</si>
  <si>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</si>
  <si>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</si>
  <si>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</si>
  <si>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</si>
  <si>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</si>
  <si>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</si>
  <si>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</si>
  <si>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</si>
  <si>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</si>
  <si>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</si>
  <si>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</si>
  <si>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</si>
  <si>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</si>
  <si>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</si>
  <si>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</si>
  <si>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</si>
  <si>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</si>
  <si>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</si>
  <si>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</si>
  <si>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</si>
  <si>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</si>
  <si>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</si>
  <si>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</si>
  <si>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</si>
  <si>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</si>
  <si>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</si>
  <si>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</si>
  <si>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</si>
  <si>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</si>
  <si>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</si>
  <si>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</si>
  <si>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</si>
  <si>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</si>
  <si>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</si>
  <si>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</si>
  <si>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</si>
  <si>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</si>
  <si>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</si>
  <si>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</si>
  <si>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</si>
  <si>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</si>
  <si>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</si>
  <si>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</si>
  <si>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</si>
  <si>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</si>
  <si>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</si>
  <si>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</si>
  <si>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</si>
  <si>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</si>
  <si>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</si>
  <si>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</si>
  <si>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</si>
  <si>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</si>
  <si>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</si>
  <si>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</si>
  <si>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</si>
  <si>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</si>
  <si>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</si>
  <si>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</si>
  <si>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</si>
  <si>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</si>
  <si>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</si>
  <si>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</si>
  <si>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</si>
  <si>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</si>
  <si>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</si>
  <si>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</si>
  <si>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</si>
  <si>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</si>
  <si>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</si>
  <si>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</si>
  <si>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</si>
  <si>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</si>
  <si>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</si>
  <si>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</si>
  <si>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</si>
  <si>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</si>
  <si>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</si>
  <si>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</si>
  <si>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</si>
  <si>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</si>
  <si>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</si>
  <si>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</si>
  <si>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</si>
  <si>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</si>
  <si>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</si>
  <si>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</si>
  <si>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</si>
  <si>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</si>
  <si>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</si>
  <si>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</si>
  <si>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</si>
  <si>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</si>
  <si>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</si>
  <si>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</si>
  <si>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</si>
  <si>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</si>
  <si>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</si>
  <si>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</si>
  <si>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</si>
  <si>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</si>
  <si>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</si>
  <si>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</si>
  <si>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</si>
  <si>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</si>
  <si>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</si>
  <si>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</si>
  <si>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</si>
  <si>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</si>
  <si>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</si>
  <si>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</si>
  <si>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</si>
  <si>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</si>
  <si>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</si>
  <si>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</si>
  <si>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</si>
  <si>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</si>
  <si>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</si>
  <si>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</si>
  <si>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</si>
  <si>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</si>
  <si>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</si>
  <si>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</si>
  <si>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</si>
  <si>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</si>
  <si>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</si>
  <si>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</si>
  <si>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</si>
  <si>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</si>
  <si>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</si>
  <si>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</si>
  <si>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</si>
  <si>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</si>
  <si>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</si>
  <si>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</si>
  <si>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</si>
  <si>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</si>
  <si>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</si>
  <si>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</si>
  <si>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</si>
  <si>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</si>
  <si>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</si>
  <si>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</si>
  <si>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</si>
  <si>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</si>
  <si>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</si>
  <si>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</si>
  <si>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</si>
  <si>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</si>
  <si>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</si>
  <si>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</si>
  <si>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</si>
  <si>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</si>
  <si>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</si>
  <si>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</si>
  <si>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</si>
  <si>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</si>
  <si>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</si>
  <si>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</si>
  <si>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</si>
  <si>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</si>
  <si>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</si>
  <si>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</si>
  <si>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</si>
  <si>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</si>
  <si>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</si>
  <si>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</si>
  <si>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</si>
  <si>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</si>
  <si>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</si>
  <si>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</si>
  <si>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</si>
  <si>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</si>
  <si>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</si>
  <si>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</si>
  <si>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</si>
  <si>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</si>
  <si>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</si>
  <si>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</si>
  <si>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</si>
  <si>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</si>
  <si>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</si>
  <si>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</si>
  <si>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</si>
  <si>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</si>
  <si>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</si>
  <si>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</si>
  <si>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</si>
  <si>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</si>
  <si>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</si>
  <si>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</si>
  <si>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</si>
  <si>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</si>
  <si>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</si>
  <si>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</si>
  <si>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</si>
  <si>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</si>
  <si>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</si>
  <si>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</si>
  <si>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</si>
  <si>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</si>
  <si>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</si>
  <si>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</si>
  <si>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</si>
  <si>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</si>
  <si>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</si>
  <si>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</si>
  <si>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</si>
  <si>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</si>
  <si>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</si>
  <si>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</si>
  <si>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</si>
  <si>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</si>
  <si>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</si>
  <si>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</si>
  <si>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</si>
  <si>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</si>
  <si>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</si>
  <si>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</si>
  <si>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</si>
  <si>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</si>
  <si>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</si>
  <si>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</si>
  <si>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</si>
  <si>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</si>
  <si>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</si>
  <si>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</si>
  <si>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</si>
  <si>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</si>
  <si>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</si>
  <si>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</si>
  <si>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</si>
  <si>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</si>
  <si>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</si>
  <si>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</si>
  <si>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</si>
  <si>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</si>
  <si>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</si>
  <si>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</si>
  <si>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</si>
  <si>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</si>
  <si>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</si>
  <si>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</si>
  <si>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</si>
  <si>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</si>
  <si>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</si>
  <si>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</si>
  <si>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</si>
  <si>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</si>
  <si>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</si>
  <si>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</si>
  <si>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</si>
  <si>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</si>
  <si>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</si>
  <si>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</si>
  <si>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</si>
  <si>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</si>
  <si>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</si>
  <si>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</si>
  <si>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</si>
  <si>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</si>
  <si>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</si>
  <si>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</si>
  <si>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</si>
  <si>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</si>
  <si>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</si>
  <si>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</si>
  <si>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</si>
  <si>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</si>
  <si>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</si>
  <si>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</si>
  <si>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</si>
  <si>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</si>
  <si>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</si>
  <si>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</si>
  <si>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</si>
  <si>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</si>
  <si>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</si>
  <si>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</si>
  <si>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</si>
  <si>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</si>
  <si>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</si>
  <si>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</si>
  <si>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</si>
  <si>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</si>
  <si>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</si>
  <si>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</si>
  <si>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</si>
  <si>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</si>
  <si>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</si>
  <si>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</si>
  <si>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</si>
  <si>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</si>
  <si>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</si>
  <si>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</si>
  <si>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</si>
  <si>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</si>
  <si>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</si>
  <si>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</si>
  <si>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</si>
  <si>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</si>
  <si>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</si>
  <si>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</si>
  <si>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</si>
  <si>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</si>
  <si>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</si>
  <si>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</si>
  <si>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</si>
  <si>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</si>
  <si>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</si>
  <si>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</si>
  <si>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</si>
  <si>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</si>
  <si>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</si>
  <si>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</si>
  <si>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</si>
  <si>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</si>
  <si>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</si>
  <si>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</si>
  <si>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</si>
  <si>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</si>
  <si>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</si>
  <si>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</si>
  <si>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</si>
  <si>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</si>
  <si>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</si>
  <si>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</si>
  <si>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</si>
  <si>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</si>
  <si>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</si>
  <si>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</si>
  <si>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</si>
  <si>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</si>
  <si>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</si>
  <si>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</si>
  <si>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</si>
  <si>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</si>
  <si>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</si>
  <si>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</si>
  <si>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</si>
  <si>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</si>
  <si>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</si>
  <si>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</si>
  <si>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</si>
  <si>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</si>
  <si>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</si>
  <si>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</si>
  <si>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</si>
  <si>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</si>
  <si>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</si>
  <si>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</si>
  <si>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</si>
  <si>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</si>
  <si>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</si>
  <si>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</si>
  <si>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</si>
  <si>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</si>
  <si>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</si>
  <si>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</si>
  <si>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</si>
  <si>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</si>
  <si>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</si>
  <si>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</si>
  <si>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</si>
  <si>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</si>
  <si>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</si>
  <si>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</si>
  <si>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</si>
  <si>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</si>
  <si>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</si>
  <si>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</si>
  <si>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</si>
  <si>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</si>
  <si>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</si>
  <si>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</si>
  <si>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</si>
  <si>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</si>
  <si>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</si>
  <si>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</si>
  <si>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</si>
  <si>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</si>
  <si>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</si>
  <si>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</si>
  <si>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</si>
  <si>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</si>
  <si>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</si>
  <si>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</si>
  <si>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</si>
  <si>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</si>
  <si>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</si>
  <si>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</si>
  <si>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</si>
  <si>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</si>
  <si>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</si>
  <si>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</si>
  <si>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</si>
  <si>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</si>
  <si>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</si>
  <si>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</si>
  <si>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</si>
  <si>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</si>
  <si>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</si>
  <si>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</si>
  <si>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</si>
  <si>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</si>
  <si>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</si>
  <si>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</si>
  <si>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</si>
  <si>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</si>
  <si>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</si>
  <si>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</si>
  <si>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</si>
  <si>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</si>
  <si>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</si>
  <si>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</si>
  <si>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</si>
  <si>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</si>
  <si>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</si>
  <si>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</si>
  <si>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</si>
  <si>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</si>
  <si>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</si>
  <si>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</si>
  <si>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</si>
  <si>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</si>
  <si>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</si>
  <si>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</si>
  <si>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</si>
  <si>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</si>
  <si>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</si>
  <si>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</si>
  <si>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</si>
  <si>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</si>
  <si>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</si>
  <si>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</si>
  <si>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</si>
  <si>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</si>
  <si>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</si>
  <si>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</si>
  <si>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</si>
  <si>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</si>
  <si>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</si>
  <si>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</si>
  <si>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</si>
  <si>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</si>
  <si>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</si>
  <si>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</si>
  <si>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</si>
  <si>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</si>
  <si>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</si>
  <si>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</si>
  <si>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</si>
  <si>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</si>
  <si>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</si>
  <si>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</si>
  <si>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</si>
  <si>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</si>
  <si>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</si>
  <si>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</si>
  <si>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</si>
  <si>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</si>
  <si>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</si>
  <si>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</si>
  <si>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</si>
  <si>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</si>
  <si>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</si>
  <si>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</si>
  <si>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</si>
  <si>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</si>
  <si>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</si>
  <si>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</si>
  <si>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</si>
  <si>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</si>
  <si>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</si>
  <si>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</si>
  <si>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</si>
  <si>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</si>
  <si>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</si>
  <si>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</si>
  <si>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</si>
  <si>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</si>
  <si>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</si>
  <si>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</si>
  <si>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</si>
  <si>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</si>
  <si>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</si>
  <si>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</si>
  <si>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</si>
  <si>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</si>
  <si>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</si>
  <si>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</si>
  <si>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</si>
  <si>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</si>
  <si>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</si>
  <si>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</si>
  <si>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</si>
  <si>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</si>
  <si>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</si>
  <si>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</si>
  <si>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</si>
  <si>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</si>
  <si>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</si>
  <si>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</si>
  <si>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</si>
  <si>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</si>
  <si>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</si>
  <si>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</si>
  <si>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</si>
  <si>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</si>
  <si>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</si>
  <si>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</si>
  <si>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</si>
  <si>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</si>
  <si>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</si>
  <si>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</si>
  <si>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</si>
  <si>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</si>
  <si>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</si>
  <si>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</si>
  <si>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</si>
  <si>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</si>
  <si>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</si>
  <si>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</si>
  <si>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</si>
  <si>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</si>
  <si>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</si>
  <si>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</si>
  <si>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</si>
  <si>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</si>
  <si>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</si>
  <si>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</si>
  <si>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</si>
  <si>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</si>
  <si>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</si>
  <si>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</si>
  <si>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</si>
  <si>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</si>
  <si>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</si>
  <si>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</si>
  <si>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</si>
  <si>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</si>
  <si>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</si>
  <si>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</si>
  <si>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</si>
  <si>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</si>
  <si>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</si>
  <si>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</si>
  <si>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</si>
  <si>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</si>
  <si>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</si>
  <si>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</si>
  <si>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</si>
  <si>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</si>
  <si>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</si>
  <si>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</si>
  <si>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</si>
  <si>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</si>
  <si>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</si>
  <si>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</si>
  <si>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</si>
  <si>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</si>
  <si>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</si>
  <si>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</si>
  <si>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</si>
  <si>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</si>
  <si>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</si>
  <si>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</si>
  <si>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</si>
  <si>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</si>
  <si>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</si>
  <si>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</si>
  <si>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</si>
  <si>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</si>
  <si>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</si>
  <si>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</si>
  <si>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</si>
  <si>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</si>
  <si>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</si>
  <si>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</si>
  <si>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</si>
  <si>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</si>
  <si>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</si>
  <si>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</si>
  <si>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</si>
  <si>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</si>
  <si>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</si>
  <si>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</si>
  <si>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</si>
  <si>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</si>
  <si>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</si>
  <si>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</si>
  <si>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</si>
  <si>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</si>
  <si>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</si>
  <si>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</si>
  <si>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</si>
  <si>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</si>
  <si>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</si>
  <si>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</si>
  <si>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</si>
  <si>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</si>
  <si>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</si>
  <si>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</si>
  <si>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</si>
  <si>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</si>
  <si>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</si>
  <si>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</si>
  <si>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</si>
  <si>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</si>
  <si>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</si>
  <si>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</si>
  <si>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</si>
  <si>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</si>
  <si>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</si>
  <si>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</si>
  <si>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</si>
  <si>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</si>
  <si>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</si>
  <si>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</si>
  <si>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</si>
  <si>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</si>
  <si>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</si>
  <si>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</si>
  <si>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</si>
  <si>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</si>
  <si>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</si>
  <si>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</si>
  <si>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</si>
  <si>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</si>
  <si>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</si>
  <si>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</si>
  <si>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</si>
  <si>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</si>
  <si>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</si>
  <si>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</si>
  <si>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</si>
  <si>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</si>
  <si>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</si>
  <si>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</si>
  <si>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</si>
  <si>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</si>
  <si>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</si>
  <si>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</si>
  <si>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</si>
  <si>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</si>
  <si>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</si>
  <si>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</si>
  <si>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</si>
  <si>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</si>
  <si>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</si>
  <si>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</si>
  <si>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</si>
  <si>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</si>
  <si>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</si>
  <si>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</si>
  <si>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</si>
  <si>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</si>
  <si>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</si>
  <si>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</si>
  <si>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</si>
  <si>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</si>
  <si>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</si>
  <si>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</si>
  <si>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</si>
  <si>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</si>
  <si>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</si>
  <si>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</si>
  <si>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</si>
  <si>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</si>
  <si>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</si>
  <si>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</si>
  <si>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</si>
  <si>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</si>
  <si>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</si>
  <si>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</si>
  <si>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</si>
  <si>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</si>
  <si>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</si>
  <si>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</si>
  <si>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</si>
  <si>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</si>
  <si>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</si>
  <si>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</si>
  <si>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</si>
  <si>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</si>
  <si>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</si>
  <si>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</si>
  <si>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</si>
  <si>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</si>
  <si>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</si>
  <si>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</si>
  <si>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</si>
  <si>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</si>
  <si>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</si>
  <si>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</si>
  <si>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</si>
  <si>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</si>
  <si>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</si>
  <si>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</si>
  <si>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</si>
  <si>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</si>
  <si>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</si>
  <si>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</si>
  <si>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</si>
  <si>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</si>
  <si>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</si>
  <si>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</si>
  <si>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</si>
  <si>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</si>
  <si>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</si>
  <si>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</si>
  <si>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</si>
  <si>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</si>
  <si>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</si>
  <si>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</si>
  <si>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</si>
  <si>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</si>
  <si>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</si>
  <si>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</si>
  <si>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</si>
  <si>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</si>
  <si>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</si>
  <si>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</si>
  <si>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</si>
  <si>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</si>
  <si>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</si>
  <si>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</si>
  <si>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</si>
  <si>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</si>
  <si>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</si>
  <si>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</si>
  <si>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</si>
  <si>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</si>
  <si>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</si>
  <si>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</si>
  <si>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</si>
  <si>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</si>
  <si>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</si>
  <si>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</si>
  <si>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</si>
  <si>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</si>
  <si>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</si>
  <si>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</si>
  <si>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</si>
  <si>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</si>
  <si>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</si>
  <si>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</si>
  <si>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</si>
  <si>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</si>
  <si>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</si>
  <si>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</si>
  <si>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</si>
  <si>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</si>
  <si>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</si>
  <si>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</si>
  <si>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</si>
  <si>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</si>
  <si>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</si>
  <si>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</si>
  <si>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</si>
  <si>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</si>
  <si>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</si>
  <si>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</si>
  <si>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</si>
  <si>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</si>
  <si>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</si>
  <si>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</si>
  <si>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</si>
  <si>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</si>
  <si>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</si>
  <si>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</si>
  <si>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</si>
  <si>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</si>
  <si>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</si>
  <si>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</si>
  <si>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</si>
  <si>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</si>
  <si>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</si>
  <si>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</si>
  <si>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</si>
  <si>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</si>
  <si>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</si>
  <si>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</si>
  <si>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</si>
  <si>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</si>
  <si>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</si>
  <si>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</si>
  <si>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</si>
  <si>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</si>
  <si>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</si>
  <si>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</si>
  <si>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</si>
  <si>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</si>
  <si>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</si>
  <si>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</si>
  <si>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</si>
  <si>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</si>
  <si>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</si>
  <si>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</si>
  <si>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</si>
  <si>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</si>
  <si>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</si>
  <si>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</si>
  <si>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</si>
  <si>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</si>
  <si>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</si>
  <si>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</si>
  <si>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</si>
  <si>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</si>
  <si>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</si>
  <si>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</si>
  <si>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</si>
  <si>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</si>
  <si>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</si>
  <si>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</si>
  <si>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</si>
  <si>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</si>
  <si>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</si>
  <si>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</si>
  <si>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</si>
  <si>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</si>
  <si>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</si>
  <si>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</si>
  <si>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</si>
  <si>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</si>
  <si>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</si>
  <si>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</si>
  <si>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</si>
  <si>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</si>
  <si>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</si>
  <si>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</si>
  <si>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</si>
  <si>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</si>
  <si>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</si>
  <si>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</si>
  <si>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</si>
  <si>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</si>
  <si>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</si>
  <si>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</si>
  <si>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</si>
  <si>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</si>
  <si>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</si>
  <si>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</si>
  <si>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</si>
  <si>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</si>
  <si>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</si>
  <si>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</si>
  <si>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</si>
  <si>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</si>
  <si>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</si>
  <si>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</si>
  <si>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</si>
  <si>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</si>
  <si>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</si>
  <si>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</si>
  <si>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</si>
  <si>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</si>
  <si>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</si>
  <si>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</si>
  <si>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</si>
  <si>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</si>
  <si>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</si>
  <si>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</si>
  <si>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</si>
  <si>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</si>
  <si>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</si>
  <si>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</si>
  <si>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</si>
  <si>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</si>
  <si>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</si>
  <si>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</si>
  <si>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</si>
  <si>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</si>
  <si>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</si>
  <si>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</si>
  <si>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</si>
  <si>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</si>
  <si>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</si>
  <si>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</si>
  <si>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</si>
  <si>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</si>
  <si>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</si>
  <si>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</si>
  <si>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</si>
  <si>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</si>
  <si>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</si>
  <si>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</si>
  <si>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</si>
  <si>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</si>
  <si>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</si>
  <si>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</si>
  <si>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</si>
  <si>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</si>
  <si>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</si>
  <si>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</si>
  <si>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</si>
  <si>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</si>
  <si>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</si>
  <si>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</si>
  <si>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</si>
  <si>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</si>
  <si>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</si>
  <si>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</si>
  <si>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</si>
  <si>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</si>
  <si>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</si>
  <si>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</si>
  <si>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</si>
  <si>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</si>
  <si>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</si>
  <si>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</si>
  <si>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</si>
  <si>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</si>
  <si>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</si>
  <si>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</si>
  <si>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</si>
  <si>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</si>
  <si>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</si>
  <si>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</si>
  <si>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</si>
  <si>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</si>
  <si>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</si>
  <si>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</si>
  <si>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</si>
  <si>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</si>
  <si>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</si>
  <si>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</si>
  <si>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</si>
  <si>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</si>
  <si>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</si>
  <si>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</si>
  <si>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</si>
  <si>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</si>
  <si>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</si>
  <si>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</si>
  <si>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</si>
  <si>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</si>
  <si>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</si>
  <si>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</si>
  <si>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</si>
  <si>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</si>
  <si>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</si>
  <si>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</si>
  <si>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</si>
  <si>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</si>
  <si>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</si>
  <si>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</si>
  <si>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</si>
  <si>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</si>
  <si>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</si>
  <si>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</si>
  <si>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</si>
  <si>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</si>
  <si>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</si>
  <si>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</si>
  <si>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</si>
  <si>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</si>
  <si>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</si>
  <si>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</si>
  <si>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</si>
  <si>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</si>
  <si>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</si>
  <si>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</si>
  <si>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</si>
  <si>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</si>
  <si>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</si>
  <si>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</si>
  <si>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</si>
  <si>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</si>
  <si>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</si>
  <si>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</si>
  <si>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</si>
  <si>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</si>
  <si>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</si>
  <si>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</si>
  <si>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</si>
  <si>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</si>
  <si>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</si>
  <si>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</si>
  <si>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</si>
  <si>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</si>
  <si>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</si>
  <si>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</si>
  <si>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</si>
  <si>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</si>
  <si>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</si>
  <si>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</si>
  <si>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</si>
  <si>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</si>
  <si>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</si>
  <si>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</si>
  <si>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</si>
  <si>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</si>
  <si>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</si>
  <si>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</si>
  <si>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</si>
  <si>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</si>
  <si>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</si>
  <si>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</si>
  <si>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</si>
  <si>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</si>
  <si>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</si>
  <si>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</si>
  <si>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</si>
  <si>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</si>
  <si>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</si>
  <si>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</si>
  <si>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</si>
  <si>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</si>
  <si>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</si>
  <si>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</si>
  <si>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</si>
  <si>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</si>
  <si>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</si>
  <si>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</si>
  <si>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</si>
  <si>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</si>
  <si>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</si>
  <si>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</si>
  <si>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</si>
  <si>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</si>
  <si>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</si>
  <si>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</si>
  <si>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</si>
  <si>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</si>
  <si>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</si>
  <si>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</si>
  <si>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</si>
  <si>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</si>
  <si>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</si>
  <si>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</si>
  <si>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</si>
  <si>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</si>
  <si>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</si>
  <si>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</si>
  <si>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</si>
  <si>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</si>
  <si>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</si>
  <si>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</si>
  <si>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</si>
  <si>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</si>
  <si>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</si>
  <si>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</si>
  <si>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</si>
  <si>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</si>
  <si>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</si>
  <si>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</si>
  <si>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</si>
  <si>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</si>
  <si>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</si>
  <si>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</si>
  <si>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</si>
  <si>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</si>
  <si>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</si>
  <si>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</si>
  <si>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</si>
  <si>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</si>
  <si>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</si>
  <si>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</si>
  <si>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</si>
  <si>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</si>
  <si>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</si>
  <si>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</si>
  <si>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</si>
  <si>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</si>
  <si>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</si>
  <si>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</si>
  <si>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</si>
  <si>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</si>
  <si>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</si>
  <si>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</si>
  <si>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</si>
  <si>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</si>
  <si>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</si>
  <si>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</si>
  <si>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</si>
  <si>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</si>
  <si>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</si>
  <si>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</si>
  <si>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</si>
  <si>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</si>
  <si>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</si>
  <si>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</si>
  <si>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</si>
  <si>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</si>
  <si>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</si>
  <si>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</si>
  <si>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</si>
  <si>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</si>
  <si>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</si>
  <si>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</si>
  <si>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</si>
  <si>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</si>
  <si>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</si>
  <si>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</si>
  <si>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</si>
  <si>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</si>
  <si>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</si>
  <si>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</si>
  <si>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</si>
  <si>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</si>
  <si>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</si>
  <si>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</si>
  <si>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</si>
  <si>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</si>
  <si>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</si>
  <si>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</si>
  <si>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</si>
  <si>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</si>
  <si>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</si>
  <si>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</si>
  <si>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</si>
  <si>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</si>
  <si>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</si>
  <si>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</si>
  <si>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</si>
  <si>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</si>
  <si>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</si>
  <si>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</si>
  <si>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</si>
  <si>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</si>
  <si>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</si>
  <si>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</si>
  <si>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</si>
  <si>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</si>
  <si>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</si>
  <si>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</si>
  <si>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</si>
  <si>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</si>
  <si>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</si>
  <si>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</si>
  <si>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</si>
  <si>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</si>
  <si>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</si>
  <si>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</si>
  <si>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</si>
  <si>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</si>
  <si>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</si>
  <si>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</si>
  <si>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</si>
  <si>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</si>
  <si>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</si>
  <si>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</si>
  <si>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</si>
  <si>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</si>
  <si>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</si>
  <si>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</si>
  <si>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</si>
  <si>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</si>
  <si>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</si>
  <si>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</si>
  <si>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</si>
  <si>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</si>
  <si>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</si>
  <si>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</si>
  <si>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</si>
  <si>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</si>
  <si>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</si>
  <si>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</si>
  <si>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</si>
  <si>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</si>
  <si>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</si>
  <si>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</si>
  <si>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</si>
  <si>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</si>
  <si>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</si>
  <si>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</si>
  <si>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</si>
  <si>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</si>
  <si>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</si>
  <si>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</si>
  <si>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</si>
  <si>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</si>
  <si>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</si>
  <si>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</si>
  <si>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</si>
  <si>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</si>
  <si>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</si>
  <si>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</si>
  <si>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</si>
  <si>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</si>
  <si>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</si>
  <si>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</si>
  <si>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</si>
  <si>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</si>
  <si>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</si>
  <si>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</si>
  <si>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</si>
  <si>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</si>
  <si>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</si>
  <si>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</si>
  <si>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</si>
  <si>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</si>
  <si>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</si>
  <si>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</si>
  <si>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</si>
  <si>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</si>
  <si>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</si>
  <si>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</si>
  <si>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</si>
  <si>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</si>
  <si>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</si>
  <si>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</si>
  <si>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</si>
  <si>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</si>
  <si>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</si>
  <si>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</si>
  <si>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</si>
  <si>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</si>
  <si>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</si>
  <si>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</si>
  <si>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</si>
  <si>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</si>
  <si>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</si>
  <si>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</si>
  <si>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</si>
  <si>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</si>
  <si>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</si>
  <si>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</si>
  <si>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</si>
  <si>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</si>
  <si>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</si>
  <si>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</si>
  <si>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</si>
  <si>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</si>
  <si>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</si>
  <si>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</si>
  <si>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</si>
  <si>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</si>
  <si>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</si>
  <si>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</si>
  <si>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</si>
  <si>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</si>
  <si>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</si>
  <si>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</si>
  <si>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</si>
  <si>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</si>
  <si>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</si>
  <si>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</si>
  <si>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</si>
  <si>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</si>
  <si>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</si>
  <si>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</si>
  <si>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</si>
  <si>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</si>
  <si>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</si>
  <si>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</si>
  <si>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</si>
  <si>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</si>
  <si>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</si>
  <si>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</si>
  <si>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</si>
  <si>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</si>
  <si>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</si>
  <si>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</si>
  <si>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</si>
  <si>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</si>
  <si>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</si>
  <si>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</si>
  <si>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</si>
  <si>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</si>
  <si>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</si>
  <si>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</si>
  <si>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</si>
  <si>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</si>
  <si>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</si>
  <si>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</si>
  <si>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</si>
  <si>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</si>
  <si>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</si>
  <si>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</si>
  <si>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</si>
  <si>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</si>
  <si>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</si>
  <si>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</si>
  <si>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</si>
  <si>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</si>
  <si>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</si>
  <si>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</si>
  <si>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</si>
  <si>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</si>
  <si>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</si>
  <si>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</si>
  <si>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</si>
  <si>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</si>
  <si>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</si>
  <si>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</si>
  <si>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</si>
  <si>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</si>
  <si>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</si>
  <si>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</si>
  <si>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</si>
  <si>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</si>
  <si>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</si>
  <si>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</si>
  <si>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</si>
  <si>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</si>
  <si>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</si>
  <si>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</si>
  <si>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</si>
  <si>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</si>
  <si>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</si>
  <si>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</si>
  <si>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</si>
  <si>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</si>
  <si>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</si>
  <si>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</si>
  <si>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</si>
  <si>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</si>
  <si>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</si>
  <si>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</si>
  <si>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</si>
  <si>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</si>
  <si>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</si>
  <si>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</si>
  <si>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</si>
  <si>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</si>
  <si>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</si>
  <si>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</si>
  <si>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</si>
  <si>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</si>
  <si>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</si>
  <si>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</si>
  <si>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</si>
  <si>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</si>
  <si>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</si>
  <si>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</si>
  <si>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</si>
  <si>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</si>
  <si>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</si>
  <si>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</si>
  <si>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</si>
  <si>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</si>
  <si>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</si>
  <si>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</si>
  <si>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</si>
  <si>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</si>
  <si>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</si>
  <si>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</si>
  <si>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</si>
  <si>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</si>
  <si>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</si>
  <si>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</si>
  <si>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</si>
  <si>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</si>
  <si>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</si>
  <si>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</si>
  <si>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</si>
  <si>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</si>
  <si>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</si>
  <si>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</si>
  <si>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</si>
  <si>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</si>
  <si>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</si>
  <si>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</si>
  <si>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</si>
  <si>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</si>
  <si>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</si>
  <si>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</si>
  <si>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</si>
  <si>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</si>
  <si>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</si>
  <si>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</si>
  <si>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</si>
  <si>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</si>
  <si>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</si>
  <si>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</si>
  <si>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</si>
  <si>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</si>
  <si>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</si>
  <si>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</si>
  <si>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</si>
  <si>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</si>
  <si>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</si>
  <si>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</si>
  <si>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</si>
  <si>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</si>
  <si>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</si>
  <si>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</si>
  <si>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</si>
  <si>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</si>
  <si>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</si>
  <si>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</si>
  <si>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</si>
  <si>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</si>
  <si>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</si>
  <si>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</si>
  <si>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</si>
  <si>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</si>
  <si>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</si>
  <si>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</si>
  <si>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</si>
  <si>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</si>
  <si>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</si>
  <si>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</si>
  <si>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</si>
  <si>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</si>
  <si>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</si>
  <si>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</si>
  <si>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</si>
  <si>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</si>
  <si>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</si>
  <si>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</si>
  <si>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</si>
  <si>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</si>
  <si>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</si>
  <si>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</si>
  <si>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</si>
  <si>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</si>
  <si>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</si>
  <si>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</si>
  <si>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</si>
  <si>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</si>
  <si>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</si>
  <si>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</si>
  <si>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</si>
  <si>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</si>
  <si>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</si>
  <si>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</si>
  <si>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</si>
  <si>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</si>
  <si>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</si>
  <si>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</si>
  <si>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</si>
  <si>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</si>
  <si>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</si>
  <si>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</si>
  <si>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</si>
  <si>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</si>
  <si>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</si>
  <si>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</si>
  <si>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</si>
  <si>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</si>
  <si>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</si>
  <si>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</si>
  <si>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</si>
  <si>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</si>
  <si>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</si>
  <si>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</si>
  <si>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</si>
  <si>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</si>
  <si>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</si>
  <si>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</si>
  <si>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</si>
  <si>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</si>
  <si>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</si>
  <si>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</si>
  <si>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</si>
  <si>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</si>
  <si>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</si>
  <si>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</si>
  <si>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</si>
  <si>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</si>
  <si>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</si>
  <si>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</si>
  <si>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</si>
  <si>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</si>
  <si>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</si>
  <si>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</si>
  <si>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</si>
  <si>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</si>
  <si>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</si>
  <si>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</si>
  <si>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</si>
  <si>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</si>
  <si>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</si>
  <si>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</si>
  <si>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</si>
  <si>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</si>
  <si>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</si>
  <si>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</si>
  <si>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</si>
  <si>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</si>
  <si>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</si>
  <si>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</si>
  <si>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</si>
  <si>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</si>
  <si>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</si>
  <si>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</si>
  <si>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</si>
  <si>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</si>
  <si>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</si>
  <si>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</si>
  <si>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</si>
  <si>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</si>
  <si>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</si>
  <si>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</si>
  <si>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</si>
  <si>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</si>
  <si>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</si>
  <si>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</si>
  <si>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</si>
  <si>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</si>
  <si>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</si>
  <si>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</si>
  <si>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</si>
  <si>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</si>
  <si>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</si>
  <si>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</si>
  <si>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</si>
  <si>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</si>
  <si>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</si>
  <si>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</si>
  <si>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</si>
  <si>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</si>
  <si>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</si>
  <si>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</si>
  <si>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</si>
  <si>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</si>
  <si>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</si>
  <si>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</si>
  <si>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</si>
  <si>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</si>
  <si>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</si>
  <si>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</si>
  <si>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</si>
  <si>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</si>
  <si>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</si>
  <si>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</si>
  <si>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</si>
  <si>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</si>
  <si>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</si>
  <si>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</si>
  <si>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</si>
  <si>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</si>
  <si>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</si>
  <si>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</si>
  <si>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</si>
  <si>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</si>
  <si>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</si>
  <si>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</si>
  <si>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</si>
  <si>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</si>
  <si>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</si>
  <si>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</si>
  <si>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</si>
  <si>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</si>
  <si>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</si>
  <si>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</si>
  <si>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</si>
  <si>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</si>
  <si>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</si>
  <si>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</si>
  <si>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</si>
  <si>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</si>
  <si>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</si>
  <si>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</si>
  <si>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</si>
  <si>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</si>
  <si>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</si>
  <si>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</si>
  <si>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</si>
  <si>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</si>
  <si>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</si>
  <si>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</si>
  <si>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</si>
  <si>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</si>
  <si>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</si>
  <si>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</si>
  <si>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</si>
  <si>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</si>
  <si>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</si>
  <si>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</si>
  <si>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</si>
  <si>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</si>
  <si>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</si>
  <si>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</si>
  <si>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</si>
  <si>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</si>
  <si>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</si>
  <si>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</si>
  <si>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</si>
  <si>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</si>
  <si>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</si>
  <si>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</si>
  <si>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</si>
  <si>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</si>
  <si>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</si>
  <si>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</si>
  <si>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</si>
  <si>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</si>
  <si>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</si>
  <si>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</si>
  <si>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</si>
  <si>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</si>
  <si>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</si>
  <si>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</si>
  <si>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</si>
  <si>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</si>
  <si>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</si>
  <si>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</si>
  <si>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</si>
  <si>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</si>
  <si>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</si>
  <si>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</si>
  <si>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</si>
  <si>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</si>
  <si>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</si>
  <si>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</si>
  <si>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</si>
  <si>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</si>
  <si>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</si>
  <si>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</si>
  <si>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</si>
  <si>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</si>
  <si>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</si>
  <si>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</si>
  <si>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</si>
  <si>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</si>
  <si>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</si>
  <si>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</si>
  <si>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</si>
  <si>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</si>
  <si>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</si>
  <si>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</si>
  <si>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</si>
  <si>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</si>
  <si>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</si>
  <si>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</si>
  <si>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</si>
  <si>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</si>
  <si>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</si>
  <si>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</si>
  <si>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</si>
  <si>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</si>
  <si>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</si>
  <si>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</si>
  <si>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</si>
  <si>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</si>
  <si>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</si>
  <si>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</si>
  <si>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</si>
  <si>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</si>
  <si>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</si>
  <si>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</si>
  <si>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</si>
  <si>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</si>
  <si>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</si>
  <si>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</si>
  <si>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</si>
  <si>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</si>
  <si>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</si>
  <si>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</si>
  <si>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</si>
  <si>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</si>
  <si>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</si>
  <si>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</si>
  <si>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</si>
  <si>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</si>
  <si>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</si>
  <si>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</si>
  <si>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</si>
  <si>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</si>
  <si>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</si>
  <si>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</si>
  <si>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</si>
  <si>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</si>
  <si>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</si>
  <si>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</si>
  <si>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</si>
  <si>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</si>
  <si>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</si>
  <si>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</si>
  <si>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</si>
  <si>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</si>
  <si>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</si>
  <si>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</si>
  <si>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</si>
  <si>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</si>
  <si>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</si>
  <si>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</si>
  <si>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</si>
  <si>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</si>
  <si>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</si>
  <si>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</si>
  <si>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</si>
  <si>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</si>
  <si>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</si>
  <si>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</si>
  <si>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</si>
  <si>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</si>
  <si>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</si>
  <si>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</si>
  <si>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</si>
  <si>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</si>
  <si>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</si>
  <si>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</si>
  <si>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</si>
  <si>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</si>
  <si>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</si>
  <si>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</si>
  <si>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</si>
  <si>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</si>
  <si>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</si>
  <si>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</si>
  <si>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</si>
  <si>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</si>
  <si>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</si>
  <si>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</si>
  <si>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</si>
  <si>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</si>
  <si>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</si>
  <si>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</si>
  <si>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</si>
  <si>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</si>
  <si>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</si>
  <si>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</si>
  <si>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</si>
  <si>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</si>
  <si>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</si>
  <si>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</si>
  <si>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</si>
  <si>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</si>
  <si>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</si>
  <si>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</si>
  <si>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</si>
  <si>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</si>
  <si>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</si>
  <si>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</si>
  <si>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</si>
  <si>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</si>
  <si>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</si>
  <si>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</si>
  <si>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</si>
  <si>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</si>
  <si>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</si>
  <si>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</si>
  <si>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</si>
  <si>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</si>
  <si>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</si>
  <si>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</si>
  <si>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</si>
  <si>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</si>
  <si>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</si>
  <si>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</si>
  <si>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</si>
  <si>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</si>
  <si>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</si>
  <si>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</si>
  <si>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</si>
  <si>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</si>
  <si>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</si>
  <si>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</si>
  <si>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</si>
  <si>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</si>
  <si>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</si>
  <si>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</si>
  <si>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</si>
  <si>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</si>
  <si>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</si>
  <si>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</si>
  <si>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</si>
  <si>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</si>
  <si>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</si>
  <si>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</si>
  <si>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</si>
  <si>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</si>
  <si>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</si>
  <si>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</si>
  <si>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</si>
  <si>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</si>
  <si>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</si>
  <si>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</si>
  <si>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</si>
  <si>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</si>
  <si>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</si>
  <si>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</si>
  <si>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</si>
  <si>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</si>
  <si>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</si>
  <si>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</si>
  <si>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</si>
  <si>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</si>
  <si>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</si>
  <si>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</si>
  <si>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</si>
  <si>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</si>
  <si>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</si>
  <si>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</si>
  <si>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</si>
  <si>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</si>
  <si>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</si>
  <si>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</si>
  <si>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</si>
  <si>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</si>
  <si>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</si>
  <si>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</si>
  <si>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</si>
  <si>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</si>
  <si>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</si>
  <si>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</si>
  <si>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</si>
  <si>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</si>
  <si>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</si>
  <si>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</si>
  <si>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</si>
  <si>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</si>
  <si>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</si>
  <si>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</si>
  <si>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</si>
  <si>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</si>
  <si>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</si>
  <si>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</si>
  <si>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</si>
  <si>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</si>
  <si>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</si>
  <si>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</si>
  <si>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</si>
  <si>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</si>
  <si>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</si>
  <si>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</si>
  <si>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</si>
  <si>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</si>
  <si>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</si>
  <si>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</si>
  <si>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</si>
  <si>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</si>
  <si>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</si>
  <si>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</si>
  <si>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</si>
  <si>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</si>
  <si>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</si>
  <si>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</si>
  <si>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</si>
  <si>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</si>
  <si>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</si>
  <si>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</si>
  <si>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</si>
  <si>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</si>
  <si>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</si>
  <si>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</si>
  <si>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</si>
  <si>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</si>
  <si>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</si>
  <si>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</si>
  <si>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</si>
  <si>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</si>
  <si>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</si>
  <si>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</si>
  <si>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</si>
  <si>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</si>
  <si>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</si>
  <si>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</si>
  <si>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</si>
  <si>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</si>
  <si>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</si>
  <si>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</si>
  <si>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</si>
  <si>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</si>
  <si>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</si>
  <si>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</si>
  <si>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</si>
  <si>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</si>
  <si>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</si>
  <si>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</si>
  <si>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</si>
  <si>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</si>
  <si>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</si>
  <si>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</si>
  <si>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</si>
  <si>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</si>
  <si>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</si>
  <si>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</si>
  <si>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</si>
  <si>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</si>
  <si>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</si>
  <si>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</si>
  <si>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</si>
  <si>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</si>
  <si>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</si>
  <si>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</si>
  <si>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</si>
  <si>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</si>
  <si>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</si>
  <si>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</si>
  <si>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</si>
  <si>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</si>
  <si>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</si>
  <si>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</si>
  <si>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</si>
  <si>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</si>
  <si>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</si>
  <si>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</si>
  <si>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</si>
  <si>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</si>
  <si>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</si>
  <si>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</si>
  <si>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</si>
  <si>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</si>
  <si>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</si>
  <si>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</si>
  <si>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</si>
  <si>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</si>
  <si>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</si>
  <si>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</si>
  <si>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</si>
  <si>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</si>
  <si>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</si>
  <si>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</si>
  <si>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</si>
  <si>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</si>
  <si>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</si>
  <si>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</si>
  <si>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</si>
  <si>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</si>
  <si>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</si>
  <si>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</si>
  <si>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</si>
  <si>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</si>
  <si>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</si>
  <si>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</si>
  <si>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</si>
  <si>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</si>
  <si>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</si>
  <si>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</si>
  <si>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</si>
  <si>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</si>
  <si>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</si>
  <si>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</si>
  <si>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</si>
  <si>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</si>
  <si>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</si>
  <si>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</si>
  <si>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</si>
  <si>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</si>
  <si>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</si>
  <si>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</si>
  <si>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</si>
  <si>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</si>
  <si>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</si>
  <si>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</si>
  <si>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</si>
  <si>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</si>
  <si>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</si>
  <si>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</si>
  <si>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</si>
  <si>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</si>
  <si>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</si>
  <si>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</si>
  <si>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</si>
  <si>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</si>
  <si>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</si>
  <si>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</si>
  <si>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</si>
  <si>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</si>
  <si>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</si>
  <si>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</si>
  <si>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</si>
  <si>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</si>
  <si>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</si>
  <si>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</si>
  <si>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</si>
  <si>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</si>
  <si>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</si>
  <si>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</si>
  <si>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</si>
  <si>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</si>
  <si>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</si>
  <si>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</si>
  <si>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</si>
  <si>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</si>
  <si>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</si>
  <si>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</si>
  <si>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</si>
  <si>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</si>
  <si>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</si>
  <si>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</si>
  <si>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</si>
  <si>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</si>
  <si>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</si>
  <si>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</si>
  <si>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</si>
  <si>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</si>
  <si>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</si>
  <si>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</si>
  <si>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</si>
  <si>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</si>
  <si>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</si>
  <si>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</si>
  <si>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</si>
  <si>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</si>
  <si>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</si>
  <si>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</si>
  <si>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</si>
  <si>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</si>
  <si>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</si>
  <si>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</si>
  <si>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</si>
  <si>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</si>
  <si>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</si>
  <si>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</si>
  <si>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</si>
  <si>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</si>
  <si>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</si>
  <si>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</si>
  <si>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</si>
  <si>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</si>
  <si>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</si>
  <si>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</si>
  <si>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</si>
  <si>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</si>
  <si>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</si>
  <si>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</si>
  <si>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</si>
  <si>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</si>
  <si>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</si>
  <si>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</si>
  <si>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</si>
  <si>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</si>
  <si>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</si>
  <si>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</si>
  <si>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</si>
  <si>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</si>
  <si>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</si>
  <si>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</si>
  <si>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</si>
  <si>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</si>
  <si>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</si>
  <si>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</si>
  <si>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</si>
  <si>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</si>
  <si>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</si>
  <si>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</si>
  <si>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</si>
  <si>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</si>
  <si>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</si>
  <si>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</si>
  <si>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</si>
  <si>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</si>
  <si>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</si>
  <si>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</si>
  <si>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</si>
  <si>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</si>
  <si>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</si>
  <si>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</si>
  <si>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</si>
  <si>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</si>
  <si>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</si>
  <si>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</si>
  <si>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</si>
  <si>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</si>
  <si>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</si>
  <si>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</si>
  <si>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</si>
  <si>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</si>
  <si>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</si>
  <si>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</si>
  <si>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</si>
  <si>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</si>
  <si>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</si>
  <si>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</si>
  <si>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</si>
  <si>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</si>
  <si>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</si>
  <si>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</si>
  <si>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</si>
  <si>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</si>
  <si>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</si>
  <si>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</si>
  <si>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</si>
  <si>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</si>
  <si>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</si>
  <si>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</si>
  <si>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</si>
  <si>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</si>
  <si>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</si>
  <si>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</si>
  <si>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</si>
  <si>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</si>
  <si>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</si>
  <si>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</si>
  <si>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</si>
  <si>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</si>
  <si>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</si>
  <si>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</si>
  <si>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</si>
  <si>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</si>
  <si>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</si>
  <si>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</si>
  <si>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</si>
  <si>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</si>
  <si>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</si>
  <si>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</si>
  <si>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</si>
  <si>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</si>
  <si>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</si>
  <si>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</si>
  <si>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</si>
  <si>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</si>
  <si>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</si>
  <si>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</si>
  <si>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</si>
  <si>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</si>
  <si>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</si>
  <si>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</si>
  <si>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</si>
  <si>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</si>
  <si>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</si>
  <si>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</si>
  <si>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</si>
  <si>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</si>
  <si>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</si>
  <si>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</si>
  <si>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</si>
  <si>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</si>
  <si>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</si>
  <si>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</si>
  <si>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</si>
  <si>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</si>
  <si>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</si>
  <si>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</si>
  <si>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</si>
  <si>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</si>
  <si>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</si>
  <si>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</si>
  <si>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</si>
  <si>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</si>
  <si>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</si>
  <si>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</si>
  <si>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</si>
  <si>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</si>
  <si>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</si>
  <si>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</si>
  <si>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</si>
  <si>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</si>
  <si>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</si>
  <si>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</si>
  <si>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</si>
  <si>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</si>
  <si>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</si>
  <si>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</si>
  <si>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</si>
  <si>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</si>
  <si>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</si>
  <si>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</si>
  <si>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</si>
  <si>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</si>
  <si>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</si>
  <si>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</si>
  <si>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</si>
  <si>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</si>
  <si>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</si>
  <si>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</si>
  <si>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</si>
  <si>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</si>
  <si>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</si>
  <si>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</si>
  <si>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</si>
  <si>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</si>
  <si>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</si>
  <si>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</si>
  <si>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</si>
  <si>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</si>
  <si>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</si>
  <si>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</si>
  <si>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</si>
  <si>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</si>
  <si>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</si>
  <si>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</si>
  <si>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</si>
  <si>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</si>
  <si>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</si>
  <si>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</si>
  <si>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</si>
  <si>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</si>
  <si>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</si>
  <si>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</si>
  <si>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</si>
  <si>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</si>
  <si>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</si>
  <si>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</si>
  <si>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</si>
  <si>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</si>
  <si>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</si>
  <si>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</si>
  <si>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</si>
  <si>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</si>
  <si>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</si>
  <si>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</si>
  <si>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</si>
  <si>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</si>
  <si>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</si>
  <si>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</si>
  <si>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</si>
  <si>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</si>
  <si>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</si>
  <si>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</si>
  <si>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</si>
  <si>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</si>
  <si>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</si>
  <si>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</si>
  <si>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</si>
  <si>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</si>
  <si>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</si>
  <si>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</si>
  <si>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</si>
  <si>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</si>
  <si>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</si>
  <si>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</si>
  <si>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</si>
  <si>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</si>
  <si>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</si>
  <si>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</si>
  <si>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</si>
  <si>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</si>
  <si>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</si>
  <si>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</si>
  <si>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</si>
  <si>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</si>
  <si>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</si>
  <si>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</si>
  <si>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</si>
  <si>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</si>
  <si>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</si>
  <si>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</si>
  <si>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</si>
  <si>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</si>
  <si>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</si>
  <si>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</si>
  <si>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</si>
  <si>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</si>
  <si>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</si>
  <si>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</si>
  <si>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</si>
  <si>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</si>
  <si>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</si>
  <si>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</si>
  <si>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</si>
  <si>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</si>
  <si>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</si>
  <si>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</si>
  <si>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</si>
  <si>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</si>
  <si>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</si>
  <si>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</si>
  <si>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</si>
  <si>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</si>
  <si>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</si>
  <si>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</si>
  <si>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</si>
  <si>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</si>
  <si>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</si>
  <si>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</si>
  <si>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</si>
  <si>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</si>
  <si>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</si>
  <si>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</si>
  <si>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</si>
  <si>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</si>
  <si>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</si>
  <si>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</si>
  <si>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</si>
  <si>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</si>
  <si>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</si>
  <si>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</si>
  <si>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</si>
  <si>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</si>
  <si>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</si>
  <si>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</si>
  <si>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</si>
  <si>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</si>
  <si>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</si>
  <si>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</si>
  <si>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</si>
  <si>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</si>
  <si>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</si>
  <si>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</si>
  <si>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</si>
  <si>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</si>
  <si>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</si>
  <si>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</si>
  <si>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</si>
  <si>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</si>
  <si>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</si>
  <si>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</si>
  <si>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</si>
  <si>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</si>
  <si>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</si>
  <si>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</si>
  <si>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</si>
  <si>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</si>
  <si>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</si>
  <si>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</si>
  <si>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</si>
  <si>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</si>
  <si>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</si>
  <si>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</si>
  <si>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</si>
  <si>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</si>
  <si>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</si>
  <si>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</si>
  <si>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</si>
  <si>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</si>
  <si>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</si>
  <si>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</si>
  <si>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</si>
  <si>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</si>
  <si>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</si>
  <si>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</si>
  <si>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</si>
  <si>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</si>
  <si>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</si>
  <si>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</si>
  <si>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</si>
  <si>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</si>
  <si>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</si>
  <si>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</si>
  <si>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</si>
  <si>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</si>
  <si>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</si>
  <si>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</si>
  <si>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</si>
  <si>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</si>
  <si>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</si>
  <si>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</si>
  <si>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</si>
  <si>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</si>
  <si>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</si>
  <si>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</si>
  <si>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</si>
  <si>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</si>
  <si>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</si>
  <si>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</si>
  <si>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</si>
  <si>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</si>
  <si>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</si>
  <si>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</si>
  <si>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</si>
  <si>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</si>
  <si>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</si>
  <si>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</si>
  <si>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</si>
  <si>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</si>
  <si>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</si>
  <si>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</si>
  <si>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</si>
  <si>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</si>
  <si>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</si>
  <si>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</si>
  <si>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</si>
  <si>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</si>
  <si>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</si>
  <si>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</si>
  <si>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</si>
  <si>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</si>
  <si>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</si>
  <si>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</si>
  <si>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</si>
  <si>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</si>
  <si>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</si>
  <si>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</si>
  <si>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</si>
  <si>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</si>
  <si>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</si>
  <si>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</si>
  <si>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</si>
  <si>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</si>
  <si>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</si>
  <si>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</si>
  <si>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</si>
  <si>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</si>
  <si>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</si>
  <si>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</si>
  <si>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</si>
  <si>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</si>
  <si>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</si>
  <si>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</si>
  <si>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</si>
  <si>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</si>
  <si>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</si>
  <si>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</si>
  <si>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</si>
  <si>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</si>
  <si>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</si>
  <si>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</si>
  <si>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</si>
  <si>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</si>
  <si>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</si>
  <si>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</si>
  <si>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</si>
  <si>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</si>
  <si>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</si>
  <si>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</si>
  <si>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</si>
  <si>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</si>
  <si>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</si>
  <si>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</si>
  <si>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</si>
  <si>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</si>
  <si>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</si>
  <si>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</si>
  <si>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</si>
  <si>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</si>
  <si>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</si>
  <si>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</si>
  <si>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</si>
  <si>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</si>
  <si>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</si>
  <si>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</si>
  <si>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</si>
  <si>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</si>
  <si>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</si>
  <si>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</si>
  <si>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</si>
  <si>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</si>
  <si>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</si>
  <si>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</si>
  <si>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</si>
  <si>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</si>
  <si>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</si>
  <si>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</si>
  <si>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</si>
  <si>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</si>
  <si>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</si>
  <si>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</si>
  <si>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</si>
  <si>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</si>
  <si>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</si>
  <si>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</si>
  <si>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</si>
  <si>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</si>
  <si>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</si>
  <si>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</si>
  <si>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</si>
  <si>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</si>
  <si>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</si>
  <si>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</si>
  <si>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</si>
  <si>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</si>
  <si>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</si>
  <si>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</si>
  <si>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</si>
  <si>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</si>
  <si>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</si>
  <si>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</si>
  <si>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</si>
  <si>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</si>
  <si>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</si>
  <si>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</si>
  <si>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</si>
  <si>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</si>
  <si>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</si>
  <si>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</si>
  <si>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</si>
  <si>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</si>
  <si>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</si>
  <si>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</si>
  <si>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</si>
  <si>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</si>
  <si>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</si>
  <si>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</si>
  <si>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</si>
  <si>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</si>
  <si>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</si>
  <si>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</si>
  <si>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</si>
  <si>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</si>
  <si>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</si>
  <si>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</si>
  <si>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</si>
  <si>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</si>
  <si>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</si>
  <si>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</si>
  <si>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</si>
  <si>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</si>
  <si>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</si>
  <si>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</si>
  <si>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</si>
  <si>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</si>
  <si>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</si>
  <si>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</si>
  <si>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</si>
  <si>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</si>
  <si>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</si>
  <si>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</si>
  <si>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</si>
  <si>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</si>
  <si>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</si>
  <si>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</si>
  <si>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</si>
  <si>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</si>
  <si>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</si>
  <si>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</si>
  <si>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</si>
  <si>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</si>
  <si>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</si>
  <si>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</si>
  <si>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</si>
  <si>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</si>
  <si>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</si>
  <si>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</si>
  <si>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</si>
  <si>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</si>
  <si>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</si>
  <si>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</si>
  <si>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</si>
  <si>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</si>
  <si>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</si>
  <si>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</si>
  <si>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</si>
  <si>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</si>
  <si>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</si>
  <si>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</si>
  <si>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</si>
  <si>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</si>
  <si>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</si>
  <si>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</si>
  <si>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</si>
  <si>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</si>
  <si>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</si>
  <si>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</si>
  <si>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</si>
  <si>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</si>
  <si>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</si>
  <si>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</si>
  <si>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</si>
  <si>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</si>
  <si>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</si>
  <si>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</si>
  <si>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</si>
  <si>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</si>
  <si>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</si>
  <si>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</si>
  <si>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</si>
  <si>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</si>
  <si>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</si>
  <si>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</si>
  <si>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</si>
  <si>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</si>
  <si>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</si>
  <si>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</si>
  <si>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</si>
  <si>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</si>
  <si>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</si>
  <si>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</si>
  <si>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</si>
  <si>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</si>
  <si>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</si>
  <si>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</si>
  <si>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</si>
  <si>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</si>
  <si>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</si>
  <si>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</si>
  <si>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</si>
  <si>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</si>
  <si>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</si>
  <si>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</si>
  <si>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</si>
  <si>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</si>
  <si>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</si>
  <si>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</si>
  <si>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</si>
  <si>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</si>
  <si>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</si>
  <si>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</si>
  <si>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</si>
  <si>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</si>
  <si>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</si>
  <si>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</si>
  <si>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</si>
  <si>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</si>
  <si>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</si>
  <si>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</si>
  <si>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</si>
  <si>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</si>
  <si>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</si>
  <si>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</si>
  <si>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</si>
  <si>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</si>
  <si>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</si>
  <si>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</si>
  <si>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</si>
  <si>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</si>
  <si>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</si>
  <si>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</si>
  <si>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</si>
  <si>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</si>
  <si>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</si>
  <si>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</si>
  <si>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</si>
  <si>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</si>
  <si>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</si>
  <si>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</si>
  <si>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</si>
  <si>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</si>
  <si>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</si>
  <si>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</si>
  <si>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</si>
  <si>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</si>
  <si>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</si>
  <si>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</si>
  <si>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</si>
  <si>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</si>
  <si>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</si>
  <si>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</si>
  <si>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</si>
  <si>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</si>
  <si>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</si>
  <si>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</si>
  <si>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</si>
  <si>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</si>
  <si>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</si>
  <si>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</si>
  <si>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</si>
  <si>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</si>
  <si>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</si>
  <si>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</si>
  <si>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</si>
  <si>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</si>
  <si>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</si>
  <si>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</si>
  <si>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</si>
  <si>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</si>
  <si>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</si>
  <si>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</si>
  <si>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</si>
  <si>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</si>
  <si>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</si>
  <si>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</si>
  <si>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</si>
  <si>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</si>
  <si>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</si>
  <si>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</si>
  <si>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</si>
  <si>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</si>
  <si>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</si>
  <si>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</si>
  <si>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</si>
  <si>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</si>
  <si>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</si>
  <si>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</si>
  <si>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</si>
  <si>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</si>
  <si>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</si>
  <si>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</si>
  <si>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</si>
  <si>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</si>
  <si>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</si>
  <si>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</si>
  <si>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</si>
  <si>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</si>
  <si>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</si>
  <si>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</si>
  <si>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</si>
  <si>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</si>
  <si>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</si>
  <si>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</si>
  <si>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</si>
  <si>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</si>
  <si>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</si>
  <si>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</si>
  <si>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</si>
  <si>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</si>
  <si>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</si>
  <si>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</si>
  <si>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</si>
  <si>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</si>
  <si>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</si>
  <si>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</si>
  <si>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</si>
  <si>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</si>
  <si>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</si>
  <si>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</si>
  <si>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</si>
  <si>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</si>
  <si>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</si>
  <si>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</si>
  <si>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</si>
  <si>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</si>
  <si>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</si>
  <si>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</si>
  <si>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</si>
  <si>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</si>
  <si>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</si>
  <si>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</si>
  <si>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</si>
  <si>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</si>
  <si>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</si>
  <si>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</si>
  <si>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</si>
  <si>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</si>
  <si>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</si>
  <si>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</si>
  <si>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</si>
  <si>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</si>
  <si>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</si>
  <si>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</si>
  <si>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</si>
  <si>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</si>
  <si>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</si>
  <si>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</si>
  <si>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</si>
  <si>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</si>
  <si>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</si>
  <si>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</si>
  <si>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</si>
  <si>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</si>
  <si>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</si>
  <si>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</si>
  <si>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</si>
  <si>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</si>
  <si>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</si>
  <si>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</si>
  <si>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</si>
  <si>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</si>
  <si>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</si>
  <si>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</si>
  <si>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</si>
  <si>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</si>
  <si>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</si>
  <si>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</si>
  <si>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</si>
  <si>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</si>
  <si>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</si>
  <si>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</si>
  <si>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</si>
  <si>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</si>
  <si>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</si>
  <si>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</si>
  <si>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</si>
  <si>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</si>
  <si>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</si>
  <si>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</si>
  <si>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</si>
  <si>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</si>
  <si>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</si>
  <si>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</si>
  <si>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</si>
  <si>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</si>
  <si>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</si>
  <si>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</si>
  <si>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</si>
  <si>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</si>
  <si>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</si>
  <si>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</si>
  <si>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</si>
  <si>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</si>
  <si>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</si>
  <si>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</si>
  <si>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</si>
  <si>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</si>
  <si>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</si>
  <si>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</si>
  <si>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</si>
  <si>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</si>
  <si>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</si>
  <si>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</si>
  <si>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</si>
  <si>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</si>
  <si>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</si>
  <si>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</si>
  <si>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</si>
  <si>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</si>
  <si>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</si>
  <si>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</si>
  <si>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</si>
  <si>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</si>
  <si>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</si>
  <si>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</si>
  <si>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</si>
  <si>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</si>
  <si>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</si>
  <si>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</si>
  <si>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</si>
  <si>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</si>
  <si>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</si>
  <si>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</si>
  <si>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</si>
  <si>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</si>
  <si>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</si>
  <si>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</si>
  <si>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</si>
  <si>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</si>
  <si>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</si>
  <si>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</si>
  <si>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</si>
  <si>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</si>
  <si>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</si>
  <si>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</si>
  <si>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</si>
  <si>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</si>
  <si>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</si>
  <si>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</si>
  <si>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</si>
  <si>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</si>
  <si>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</si>
  <si>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</si>
  <si>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</si>
  <si>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</si>
  <si>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</si>
  <si>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</si>
  <si>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</si>
  <si>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</si>
  <si>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</si>
  <si>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</si>
  <si>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</si>
  <si>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</si>
  <si>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</si>
  <si>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</si>
  <si>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</si>
  <si>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</si>
  <si>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</si>
  <si>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</si>
  <si>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</si>
  <si>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</si>
  <si>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</si>
  <si>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</si>
  <si>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</si>
  <si>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</si>
  <si>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</si>
  <si>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</si>
  <si>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</si>
  <si>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</si>
  <si>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</si>
  <si>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</si>
  <si>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</si>
  <si>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</si>
  <si>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</si>
  <si>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</si>
  <si>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</si>
  <si>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</si>
  <si>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</si>
  <si>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</si>
  <si>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</si>
  <si>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</si>
  <si>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</si>
  <si>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</si>
  <si>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</si>
  <si>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</si>
  <si>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</si>
  <si>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</si>
  <si>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</si>
  <si>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</si>
  <si>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</si>
  <si>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</si>
  <si>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</si>
  <si>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</si>
  <si>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</si>
  <si>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</si>
  <si>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</si>
  <si>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</si>
  <si>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</si>
  <si>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</si>
  <si>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</si>
  <si>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</si>
  <si>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</si>
  <si>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</si>
  <si>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</si>
  <si>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</si>
  <si>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</si>
  <si>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</si>
  <si>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</si>
  <si>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</si>
  <si>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</si>
  <si>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</si>
  <si>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</si>
  <si>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</si>
  <si>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</si>
  <si>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</si>
  <si>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</si>
  <si>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</si>
  <si>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</si>
  <si>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</si>
  <si>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</si>
  <si>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</si>
  <si>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</si>
  <si>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</si>
  <si>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</si>
  <si>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</si>
  <si>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</si>
  <si>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</si>
  <si>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</si>
  <si>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</si>
  <si>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</si>
  <si>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</si>
  <si>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</si>
  <si>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</si>
  <si>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</si>
  <si>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</si>
  <si>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</si>
  <si>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</si>
  <si>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</si>
  <si>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</si>
  <si>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</si>
  <si>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</si>
  <si>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</si>
  <si>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</si>
  <si>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</si>
  <si>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</si>
  <si>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</si>
  <si>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</si>
  <si>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</si>
  <si>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</si>
  <si>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</si>
  <si>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</si>
  <si>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</si>
  <si>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</si>
  <si>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</si>
  <si>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</si>
  <si>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</si>
  <si>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</si>
  <si>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</si>
  <si>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</si>
  <si>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</si>
  <si>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</si>
  <si>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</si>
  <si>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</si>
  <si>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</si>
  <si>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</si>
  <si>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</si>
  <si>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</si>
  <si>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</si>
  <si>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</si>
  <si>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</si>
  <si>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</si>
  <si>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</si>
  <si>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</si>
  <si>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</si>
  <si>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</si>
  <si>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</si>
  <si>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</si>
  <si>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</si>
  <si>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</si>
  <si>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</si>
  <si>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</si>
  <si>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</si>
  <si>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</si>
  <si>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</si>
  <si>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</si>
  <si>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</si>
  <si>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</si>
  <si>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</si>
  <si>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</si>
  <si>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</si>
  <si>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</si>
  <si>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</si>
  <si>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</si>
  <si>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</si>
  <si>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</si>
  <si>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</si>
  <si>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</si>
  <si>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</si>
  <si>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</si>
  <si>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</si>
  <si>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</si>
  <si>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</si>
  <si>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</si>
  <si>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</si>
  <si>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</si>
  <si>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</si>
  <si>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</si>
  <si>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</si>
  <si>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</si>
  <si>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</si>
  <si>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</si>
  <si>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</si>
  <si>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</si>
  <si>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</si>
  <si>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</si>
  <si>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</si>
  <si>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</si>
  <si>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</si>
  <si>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</si>
  <si>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</si>
  <si>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</si>
  <si>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</si>
  <si>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</si>
  <si>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</si>
  <si>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</si>
  <si>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</si>
  <si>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</si>
  <si>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</si>
  <si>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</si>
  <si>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</si>
  <si>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</si>
  <si>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</si>
  <si>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</si>
  <si>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</si>
  <si>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</si>
  <si>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</si>
  <si>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</si>
  <si>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</si>
  <si>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</si>
  <si>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</si>
  <si>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</si>
  <si>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</si>
  <si>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</si>
  <si>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</si>
  <si>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</si>
  <si>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</si>
  <si>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</si>
  <si>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</si>
  <si>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</si>
  <si>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</si>
  <si>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</si>
  <si>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</si>
  <si>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</si>
  <si>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</si>
  <si>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</si>
  <si>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</si>
  <si>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</si>
  <si>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</si>
  <si>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</si>
  <si>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</si>
  <si>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</si>
  <si>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</si>
  <si>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</si>
  <si>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</si>
  <si>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</si>
  <si>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</si>
  <si>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</si>
  <si>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</si>
  <si>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</si>
  <si>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</si>
  <si>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</si>
  <si>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</si>
  <si>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</si>
  <si>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</si>
  <si>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</si>
  <si>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</si>
  <si>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</si>
  <si>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</si>
  <si>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</si>
  <si>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</si>
  <si>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</si>
  <si>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</si>
  <si>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</si>
  <si>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</si>
  <si>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</si>
  <si>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</si>
  <si>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</si>
  <si>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</si>
  <si>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</si>
  <si>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</si>
  <si>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</si>
  <si>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</si>
  <si>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</si>
  <si>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</si>
  <si>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</si>
  <si>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</si>
  <si>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</si>
  <si>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</si>
  <si>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</si>
  <si>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</si>
  <si>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</si>
  <si>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</si>
  <si>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</si>
  <si>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</si>
  <si>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</si>
  <si>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</si>
  <si>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</si>
  <si>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</si>
  <si>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</si>
  <si>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</si>
  <si>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</si>
  <si>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</si>
  <si>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</si>
  <si>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</si>
  <si>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</si>
  <si>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</si>
  <si>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</si>
  <si>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</si>
  <si>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</si>
  <si>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</si>
  <si>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</si>
  <si>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</si>
  <si>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</si>
  <si>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</si>
  <si>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</si>
  <si>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</si>
  <si>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</si>
  <si>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</si>
  <si>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</si>
  <si>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</si>
  <si>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</si>
  <si>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</si>
  <si>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</si>
  <si>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</si>
  <si>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</si>
  <si>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</si>
  <si>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</si>
  <si>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</si>
  <si>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</si>
  <si>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</si>
  <si>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</si>
  <si>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</si>
  <si>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</si>
  <si>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</si>
  <si>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</si>
  <si>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</si>
  <si>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</si>
  <si>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</si>
  <si>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</si>
  <si>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</si>
  <si>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</si>
  <si>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</si>
  <si>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</si>
  <si>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</si>
  <si>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</si>
  <si>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</si>
  <si>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</si>
  <si>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</si>
  <si>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</si>
  <si>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</si>
  <si>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</si>
  <si>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</si>
  <si>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</si>
  <si>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</si>
  <si>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</si>
  <si>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</si>
  <si>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</si>
  <si>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</si>
  <si>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</si>
  <si>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</si>
  <si>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</si>
  <si>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</si>
  <si>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</si>
  <si>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</si>
  <si>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</si>
  <si>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</si>
  <si>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</si>
  <si>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</si>
  <si>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</si>
  <si>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</si>
  <si>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</si>
  <si>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</si>
  <si>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</si>
  <si>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</si>
  <si>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</si>
  <si>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</si>
  <si>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</si>
  <si>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</si>
  <si>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</si>
  <si>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</si>
  <si>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</si>
  <si>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</si>
  <si>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</si>
  <si>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</si>
  <si>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</si>
  <si>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</si>
  <si>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</si>
  <si>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</si>
  <si>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</si>
  <si>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</si>
  <si>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</si>
  <si>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</si>
  <si>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</si>
  <si>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</si>
  <si>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</si>
  <si>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</si>
  <si>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</si>
  <si>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</si>
  <si>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</si>
  <si>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</si>
  <si>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</si>
  <si>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</si>
  <si>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</si>
  <si>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</si>
  <si>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</si>
  <si>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</si>
  <si>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</si>
  <si>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</si>
  <si>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</si>
  <si>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</si>
  <si>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</si>
  <si>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</si>
  <si>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</si>
  <si>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</si>
  <si>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</si>
  <si>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</si>
  <si>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</si>
  <si>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</si>
  <si>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</si>
  <si>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</si>
  <si>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</si>
  <si>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</si>
  <si>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</si>
  <si>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</si>
  <si>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</si>
  <si>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</si>
  <si>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</si>
  <si>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</si>
  <si>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</si>
  <si>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</si>
  <si>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</si>
  <si>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</si>
  <si>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</si>
  <si>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</si>
  <si>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</si>
  <si>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</si>
  <si>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</si>
  <si>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</si>
  <si>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</si>
  <si>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</si>
  <si>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</si>
  <si>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</si>
  <si>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</si>
  <si>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</si>
  <si>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</si>
  <si>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</si>
  <si>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</si>
  <si>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</si>
  <si>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</si>
  <si>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</si>
  <si>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</si>
  <si>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</si>
  <si>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</si>
  <si>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</si>
  <si>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</si>
  <si>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</si>
  <si>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</si>
  <si>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</si>
  <si>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</si>
  <si>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</si>
  <si>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</si>
  <si>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</si>
  <si>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</si>
  <si>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</si>
  <si>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</si>
  <si>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</si>
  <si>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</si>
  <si>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</si>
  <si>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</si>
  <si>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</si>
  <si>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</si>
  <si>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</si>
  <si>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</si>
  <si>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</si>
  <si>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</si>
  <si>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</si>
  <si>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</si>
  <si>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</si>
  <si>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</si>
  <si>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</si>
  <si>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</si>
  <si>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</si>
  <si>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</si>
  <si>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</si>
  <si>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</si>
  <si>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</si>
  <si>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</si>
  <si>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</si>
  <si>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</si>
  <si>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</si>
  <si>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</si>
  <si>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</si>
  <si>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</si>
  <si>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</si>
  <si>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</si>
  <si>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</si>
  <si>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</si>
  <si>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</si>
  <si>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</si>
  <si>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</si>
  <si>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</si>
  <si>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</si>
  <si>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</si>
  <si>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</si>
  <si>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</si>
  <si>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</si>
  <si>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</si>
  <si>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</si>
  <si>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</si>
  <si>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</si>
  <si>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</si>
  <si>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</si>
  <si>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</si>
  <si>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</si>
  <si>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</si>
  <si>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</si>
  <si>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</si>
  <si>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</si>
  <si>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</si>
  <si>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</si>
  <si>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</si>
  <si>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</si>
  <si>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</si>
  <si>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</si>
  <si>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</si>
  <si>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</si>
  <si>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</si>
  <si>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</si>
  <si>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</si>
  <si>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</si>
  <si>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</si>
  <si>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</si>
  <si>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</si>
  <si>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</si>
  <si>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</si>
  <si>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</si>
  <si>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</si>
  <si>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</si>
  <si>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</si>
  <si>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</si>
  <si>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</si>
  <si>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</si>
  <si>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</si>
  <si>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</si>
  <si>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</si>
  <si>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</si>
  <si>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</si>
  <si>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</si>
  <si>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</si>
  <si>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</si>
  <si>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</si>
  <si>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</si>
  <si>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</si>
  <si>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</si>
  <si>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</si>
  <si>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</si>
  <si>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</si>
  <si>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</si>
  <si>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</si>
  <si>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</si>
  <si>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</si>
  <si>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</si>
  <si>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</si>
  <si>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</si>
  <si>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</si>
  <si>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</si>
  <si>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</si>
  <si>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</si>
  <si>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</si>
  <si>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</si>
  <si>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</si>
  <si>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</si>
  <si>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</si>
  <si>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</si>
  <si>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</si>
  <si>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</si>
  <si>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</si>
  <si>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</si>
  <si>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</si>
  <si>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</si>
  <si>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</si>
  <si>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</si>
  <si>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</si>
  <si>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</si>
  <si>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</si>
  <si>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</si>
  <si>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</si>
  <si>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</si>
  <si>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</si>
  <si>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</si>
  <si>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</si>
  <si>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</si>
  <si>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</si>
  <si>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</si>
  <si>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</si>
  <si>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</si>
  <si>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</si>
  <si>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</si>
  <si>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</si>
  <si>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</si>
  <si>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</si>
  <si>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</si>
  <si>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</si>
  <si>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</si>
  <si>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</si>
  <si>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</si>
  <si>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</si>
  <si>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</si>
  <si>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</si>
  <si>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</si>
  <si>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</si>
  <si>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</si>
  <si>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</si>
  <si>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</si>
  <si>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</si>
  <si>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</si>
  <si>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</si>
  <si>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</si>
  <si>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</si>
  <si>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</si>
  <si>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</si>
  <si>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</si>
  <si>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</si>
  <si>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</si>
  <si>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</si>
  <si>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</si>
  <si>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</si>
  <si>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</si>
  <si>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</si>
  <si>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</si>
  <si>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</si>
  <si>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</si>
  <si>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</si>
  <si>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</si>
  <si>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</si>
  <si>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</si>
  <si>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</si>
  <si>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</si>
  <si>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</si>
  <si>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</si>
  <si>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</si>
  <si>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</si>
  <si>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</si>
  <si>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</si>
  <si>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</si>
  <si>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</si>
  <si>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</si>
  <si>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</si>
  <si>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</si>
  <si>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</si>
  <si>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</si>
  <si>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</si>
  <si>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</si>
  <si>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</si>
  <si>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</si>
  <si>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</si>
  <si>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</si>
  <si>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</si>
  <si>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</si>
  <si>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</si>
  <si>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</si>
  <si>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</si>
  <si>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</si>
  <si>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</si>
  <si>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</si>
  <si>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</si>
  <si>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</si>
  <si>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</si>
  <si>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</si>
  <si>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</si>
  <si>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</si>
  <si>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</si>
  <si>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</si>
  <si>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</si>
  <si>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</si>
  <si>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</si>
  <si>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</si>
  <si>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</si>
  <si>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</si>
  <si>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</si>
  <si>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</si>
  <si>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</si>
  <si>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</si>
  <si>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</si>
  <si>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</si>
  <si>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</si>
  <si>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</si>
  <si>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</si>
  <si>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</si>
  <si>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</si>
  <si>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</si>
  <si>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</si>
  <si>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</si>
  <si>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</si>
  <si>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</si>
  <si>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</si>
  <si>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</si>
  <si>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</si>
  <si>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</si>
  <si>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</si>
  <si>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</si>
  <si>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</si>
  <si>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</si>
  <si>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</si>
  <si>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</si>
  <si>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</si>
  <si>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</si>
  <si>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</si>
  <si>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</si>
  <si>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</si>
  <si>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</si>
  <si>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</si>
  <si>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</si>
  <si>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</si>
  <si>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</si>
  <si>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</si>
  <si>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</si>
  <si>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</si>
  <si>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</si>
  <si>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</si>
  <si>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</si>
  <si>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</si>
  <si>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</si>
  <si>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</si>
  <si>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</si>
  <si>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</si>
  <si>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</si>
  <si>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</si>
  <si>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</si>
  <si>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</si>
  <si>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</si>
  <si>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</si>
  <si>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</si>
  <si>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</si>
  <si>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</si>
  <si>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</si>
  <si>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</si>
  <si>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</si>
  <si>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</si>
  <si>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</si>
  <si>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</si>
  <si>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</si>
  <si>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</si>
  <si>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</si>
  <si>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</si>
  <si>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</si>
  <si>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</si>
  <si>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</si>
  <si>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</si>
  <si>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</si>
  <si>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</si>
  <si>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</si>
  <si>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</si>
  <si>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</si>
  <si>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</si>
  <si>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</si>
  <si>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</si>
  <si>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</si>
  <si>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</si>
  <si>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</si>
  <si>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</si>
  <si>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</si>
  <si>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</si>
  <si>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</si>
  <si>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</si>
  <si>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</si>
  <si>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</si>
  <si>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</si>
  <si>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</si>
  <si>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</si>
  <si>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</si>
  <si>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</si>
  <si>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</si>
  <si>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</si>
  <si>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</si>
  <si>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</si>
  <si>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</si>
  <si>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</si>
  <si>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</si>
  <si>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</si>
  <si>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</si>
  <si>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</si>
  <si>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</si>
  <si>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</si>
  <si>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</si>
  <si>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</si>
  <si>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</si>
  <si>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</si>
  <si>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</si>
  <si>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</si>
  <si>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</si>
  <si>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</si>
  <si>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</si>
  <si>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</si>
  <si>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</si>
  <si>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</si>
  <si>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</si>
  <si>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</si>
  <si>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</si>
  <si>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</si>
  <si>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</si>
  <si>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</si>
  <si>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</si>
  <si>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</si>
  <si>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</si>
  <si>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</si>
  <si>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</si>
  <si>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</si>
  <si>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</si>
  <si>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</si>
  <si>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</si>
  <si>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</si>
  <si>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</si>
  <si>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</si>
  <si>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</si>
  <si>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</si>
  <si>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</si>
  <si>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</si>
  <si>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</si>
  <si>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</si>
  <si>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</si>
  <si>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</si>
  <si>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</si>
  <si>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</si>
  <si>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</si>
  <si>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</si>
  <si>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</si>
  <si>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</si>
  <si>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</si>
  <si>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</si>
  <si>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</si>
  <si>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</si>
  <si>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</si>
  <si>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</si>
  <si>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</si>
  <si>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</si>
  <si>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</si>
  <si>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</si>
  <si>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</si>
  <si>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</si>
  <si>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</si>
  <si>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</si>
  <si>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</si>
  <si>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</si>
  <si>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</si>
  <si>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</si>
  <si>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</si>
  <si>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</si>
  <si>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</si>
  <si>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</si>
  <si>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</si>
  <si>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</si>
  <si>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</si>
  <si>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</si>
  <si>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</si>
  <si>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</si>
  <si>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</si>
  <si>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</si>
  <si>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</si>
  <si>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</si>
  <si>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</si>
  <si>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</si>
  <si>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</si>
  <si>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</si>
  <si>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</si>
  <si>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</si>
  <si>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</si>
  <si>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</si>
  <si>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</si>
  <si>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</si>
  <si>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</si>
  <si>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</si>
  <si>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</si>
  <si>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</si>
  <si>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</si>
  <si>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</si>
  <si>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</si>
  <si>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</si>
  <si>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</si>
  <si>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</si>
  <si>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</si>
  <si>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</si>
  <si>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</si>
  <si>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</si>
  <si>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</si>
  <si>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</si>
  <si>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</si>
  <si>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</si>
  <si>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</si>
  <si>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</si>
  <si>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</si>
  <si>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</si>
  <si>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</si>
  <si>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</si>
  <si>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</si>
  <si>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</si>
  <si>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</si>
  <si>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</si>
  <si>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</si>
  <si>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</si>
  <si>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</si>
  <si>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</si>
  <si>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</si>
  <si>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</si>
  <si>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</si>
  <si>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</si>
  <si>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</si>
  <si>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</si>
  <si>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</si>
  <si>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</si>
  <si>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</si>
  <si>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</si>
  <si>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</si>
  <si>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</si>
  <si>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</si>
  <si>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</si>
  <si>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</si>
  <si>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</si>
  <si>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</si>
  <si>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</si>
  <si>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</si>
  <si>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</si>
  <si>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</si>
  <si>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</si>
  <si>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</si>
  <si>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</si>
  <si>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</si>
  <si>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</si>
  <si>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</si>
  <si>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</si>
  <si>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</si>
  <si>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</si>
  <si>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</si>
  <si>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</si>
  <si>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</si>
  <si>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</si>
  <si>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</si>
  <si>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</si>
  <si>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</si>
  <si>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</si>
  <si>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</si>
  <si>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</si>
  <si>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</si>
  <si>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</si>
  <si>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</si>
  <si>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</si>
  <si>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</si>
  <si>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</si>
  <si>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</si>
  <si>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</si>
  <si>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</si>
  <si>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</si>
  <si>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</si>
  <si>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</si>
  <si>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</si>
  <si>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</si>
  <si>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</si>
  <si>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</si>
  <si>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</si>
  <si>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</si>
  <si>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</si>
  <si>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</si>
  <si>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</si>
  <si>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</si>
  <si>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</si>
  <si>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</si>
  <si>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</si>
  <si>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</si>
  <si>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</si>
  <si>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</si>
  <si>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</si>
  <si>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</si>
  <si>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</si>
  <si>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</si>
  <si>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</si>
  <si>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</si>
  <si>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</si>
  <si>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</si>
  <si>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</si>
  <si>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</si>
  <si>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</si>
  <si>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</si>
  <si>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</si>
  <si>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</si>
  <si>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</si>
  <si>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</si>
  <si>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</si>
  <si>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</si>
  <si>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</si>
  <si>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</si>
  <si>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</si>
  <si>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</si>
  <si>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</si>
  <si>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</si>
  <si>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</si>
  <si>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</si>
  <si>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</si>
  <si>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</si>
  <si>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</si>
  <si>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</si>
  <si>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</si>
  <si>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</si>
  <si>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</si>
  <si>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</si>
  <si>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</si>
  <si>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</si>
  <si>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</si>
  <si>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</si>
  <si>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</si>
  <si>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</si>
  <si>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</si>
  <si>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</si>
  <si>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</si>
  <si>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</si>
  <si>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</si>
  <si>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</si>
  <si>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</si>
  <si>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</si>
  <si>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</si>
  <si>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</si>
  <si>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</si>
  <si>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</si>
  <si>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</si>
  <si>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</si>
  <si>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</si>
  <si>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</si>
  <si>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</si>
  <si>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</si>
  <si>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</si>
  <si>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</si>
  <si>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</si>
  <si>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</si>
  <si>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</si>
  <si>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</si>
  <si>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</si>
  <si>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</si>
  <si>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</si>
  <si>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</si>
  <si>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</si>
  <si>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</si>
  <si>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</si>
  <si>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</si>
  <si>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</si>
  <si>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</si>
  <si>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</si>
  <si>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</si>
  <si>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</si>
  <si>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</si>
  <si>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</si>
  <si>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</si>
  <si>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</si>
  <si>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</si>
  <si>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</si>
  <si>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</si>
  <si>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</si>
  <si>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</si>
  <si>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</si>
  <si>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</si>
  <si>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</si>
  <si>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</si>
  <si>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</si>
  <si>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</si>
  <si>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</si>
  <si>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</si>
  <si>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</si>
  <si>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</si>
  <si>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</si>
  <si>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</si>
  <si>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</si>
  <si>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</si>
  <si>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</si>
  <si>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</si>
  <si>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</si>
  <si>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</si>
  <si>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</si>
  <si>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</si>
  <si>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</si>
  <si>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</si>
  <si>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</si>
  <si>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</si>
  <si>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</si>
  <si>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</si>
  <si>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</si>
  <si>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</si>
  <si>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</si>
  <si>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</si>
  <si>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</si>
  <si>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</si>
  <si>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</si>
  <si>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</si>
  <si>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</si>
  <si>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</si>
  <si>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</si>
  <si>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</si>
  <si>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</si>
  <si>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</si>
  <si>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</si>
  <si>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</si>
  <si>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</si>
  <si>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</si>
  <si>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</si>
  <si>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</si>
  <si>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</si>
  <si>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</si>
  <si>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</si>
  <si>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</si>
  <si>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</si>
  <si>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</si>
  <si>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</si>
  <si>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</si>
  <si>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</si>
  <si>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</si>
  <si>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</si>
  <si>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</si>
  <si>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</si>
  <si>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</si>
  <si>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</si>
  <si>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</si>
  <si>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</si>
  <si>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</si>
  <si>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</si>
  <si>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</si>
  <si>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</si>
  <si>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</si>
  <si>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</si>
  <si>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</si>
  <si>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</si>
  <si>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</si>
  <si>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</si>
  <si>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</si>
  <si>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</si>
  <si>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</si>
  <si>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</si>
  <si>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</si>
  <si>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</si>
  <si>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</si>
  <si>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</si>
  <si>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</si>
  <si>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</si>
  <si>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</si>
  <si>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</si>
  <si>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</si>
  <si>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</si>
  <si>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</si>
  <si>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</si>
  <si>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</si>
  <si>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</si>
  <si>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</si>
  <si>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</si>
  <si>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</si>
  <si>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</si>
  <si>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</si>
  <si>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</si>
  <si>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</si>
  <si>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</si>
  <si>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</si>
  <si>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</si>
  <si>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</si>
  <si>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</si>
  <si>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</si>
  <si>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</si>
  <si>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</si>
  <si>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</si>
  <si>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</si>
  <si>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</si>
  <si>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</si>
  <si>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</si>
  <si>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</si>
  <si>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</si>
  <si>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</si>
  <si>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</si>
  <si>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</si>
  <si>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</si>
  <si>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</si>
  <si>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</si>
  <si>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</si>
  <si>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</si>
  <si>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</si>
  <si>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</si>
  <si>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</si>
  <si>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</si>
  <si>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</si>
  <si>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</si>
  <si>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</si>
  <si>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</si>
  <si>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</si>
  <si>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</si>
  <si>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</si>
  <si>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</si>
  <si>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</si>
  <si>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</si>
  <si>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</si>
  <si>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</si>
  <si>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</si>
  <si>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</si>
  <si>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</si>
  <si>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</si>
  <si>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</si>
  <si>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</si>
  <si>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</si>
  <si>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</si>
  <si>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</si>
  <si>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</si>
  <si>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</si>
  <si>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</si>
  <si>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</si>
  <si>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</si>
  <si>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</si>
  <si>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</si>
  <si>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</si>
  <si>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</si>
  <si>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</si>
  <si>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</si>
  <si>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</si>
  <si>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</si>
  <si>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</si>
  <si>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</si>
  <si>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</si>
  <si>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</si>
  <si>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</si>
  <si>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</si>
  <si>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</si>
  <si>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</si>
  <si>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</si>
  <si>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</si>
  <si>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</si>
  <si>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</si>
  <si>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</si>
  <si>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</si>
  <si>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</si>
  <si>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</si>
  <si>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</si>
  <si>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</si>
  <si>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</si>
  <si>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</si>
  <si>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</si>
  <si>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</si>
  <si>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</si>
  <si>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</si>
  <si>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</si>
  <si>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</si>
  <si>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</si>
  <si>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</si>
  <si>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</si>
  <si>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</si>
  <si>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</si>
  <si>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</si>
  <si>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</si>
  <si>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</si>
  <si>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</si>
  <si>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</si>
  <si>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</si>
  <si>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</si>
  <si>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</si>
  <si>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</si>
  <si>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</si>
  <si>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</si>
  <si>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</si>
  <si>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</si>
  <si>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</si>
  <si>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</si>
  <si>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</si>
  <si>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</si>
  <si>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</si>
  <si>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</si>
  <si>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</si>
  <si>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</si>
  <si>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</si>
  <si>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</si>
  <si>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</si>
  <si>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</si>
  <si>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</si>
  <si>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</si>
  <si>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</si>
  <si>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</si>
  <si>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</si>
  <si>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</si>
  <si>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</si>
  <si>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</si>
  <si>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</si>
  <si>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</si>
  <si>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</si>
  <si>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</si>
  <si>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</si>
  <si>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</si>
  <si>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</si>
  <si>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</si>
  <si>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</si>
  <si>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</si>
  <si>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</si>
  <si>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</si>
  <si>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</si>
  <si>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</si>
  <si>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</si>
  <si>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</si>
  <si>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</si>
  <si>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</si>
  <si>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</si>
  <si>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</si>
  <si>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</si>
  <si>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</si>
  <si>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</si>
  <si>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</si>
  <si>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</si>
  <si>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</si>
  <si>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</si>
  <si>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</si>
  <si>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</si>
  <si>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</si>
  <si>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</si>
  <si>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</si>
  <si>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</si>
  <si>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</si>
  <si>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</si>
  <si>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</si>
  <si>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</si>
  <si>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</si>
  <si>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</si>
  <si>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</si>
  <si>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</si>
  <si>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</si>
  <si>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</si>
  <si>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</si>
  <si>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</si>
  <si>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</si>
  <si>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</si>
  <si>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</si>
  <si>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</si>
  <si>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</si>
  <si>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</si>
  <si>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</si>
  <si>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</si>
  <si>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</si>
  <si>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</si>
  <si>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</si>
  <si>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</si>
  <si>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</si>
  <si>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</si>
  <si>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</si>
  <si>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</si>
  <si>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</si>
  <si>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</si>
  <si>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</si>
  <si>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</si>
  <si>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</si>
  <si>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</si>
  <si>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</si>
  <si>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</si>
  <si>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</si>
  <si>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</si>
  <si>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</si>
  <si>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</si>
  <si>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</si>
  <si>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</si>
  <si>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</si>
  <si>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</si>
  <si>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</si>
  <si>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</si>
  <si>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</si>
  <si>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</si>
  <si>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</si>
  <si>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</si>
  <si>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</si>
  <si>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</si>
  <si>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</si>
  <si>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</si>
  <si>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</si>
  <si>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</si>
  <si>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</si>
  <si>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</si>
  <si>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</si>
  <si>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</si>
  <si>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</si>
  <si>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</si>
  <si>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</si>
  <si>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</si>
  <si>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</si>
  <si>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</si>
  <si>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</si>
  <si>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</si>
  <si>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</si>
  <si>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</si>
  <si>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</si>
  <si>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</si>
  <si>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</si>
  <si>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</si>
  <si>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</si>
  <si>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</si>
  <si>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</si>
  <si>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</si>
  <si>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</si>
  <si>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</si>
  <si>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</si>
  <si>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</si>
  <si>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</si>
  <si>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</si>
  <si>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</si>
  <si>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</si>
  <si>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</si>
  <si>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</si>
  <si>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</si>
  <si>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</si>
  <si>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</si>
  <si>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</si>
  <si>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</si>
  <si>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</si>
  <si>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</si>
  <si>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</si>
  <si>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</si>
  <si>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</si>
  <si>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</si>
  <si>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</si>
  <si>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</si>
  <si>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</si>
  <si>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</si>
  <si>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</si>
  <si>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</si>
  <si>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</si>
  <si>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</si>
  <si>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</si>
  <si>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</si>
  <si>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</si>
  <si>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</si>
  <si>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</si>
  <si>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</si>
  <si>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</si>
  <si>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</si>
  <si>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</si>
  <si>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</si>
  <si>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</si>
  <si>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</si>
  <si>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</si>
  <si>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</si>
  <si>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</si>
  <si>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</si>
  <si>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</si>
  <si>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</si>
  <si>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</si>
  <si>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</si>
  <si>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</si>
  <si>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</si>
  <si>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</si>
  <si>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</si>
  <si>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</si>
  <si>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</si>
  <si>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</si>
  <si>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</si>
  <si>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</si>
  <si>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</si>
  <si>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</si>
  <si>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</si>
  <si>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</si>
  <si>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</si>
  <si>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</si>
  <si>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</si>
  <si>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</si>
  <si>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</si>
  <si>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</si>
  <si>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</si>
  <si>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</si>
  <si>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</si>
  <si>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</si>
  <si>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</si>
  <si>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</si>
  <si>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</si>
  <si>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</si>
  <si>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</si>
  <si>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</si>
  <si>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</si>
  <si>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</si>
  <si>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</si>
  <si>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</si>
  <si>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</si>
  <si>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</si>
  <si>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</si>
  <si>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</si>
  <si>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</si>
  <si>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</si>
  <si>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</si>
  <si>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</si>
  <si>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</si>
  <si>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</si>
  <si>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</si>
  <si>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</si>
  <si>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</si>
  <si>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</si>
  <si>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</si>
  <si>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</si>
  <si>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</si>
  <si>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</si>
  <si>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</si>
  <si>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</si>
  <si>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</si>
  <si>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</si>
  <si>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</si>
  <si>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</si>
  <si>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</si>
  <si>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</si>
  <si>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</si>
  <si>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</si>
  <si>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</si>
  <si>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</si>
  <si>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</si>
  <si>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</si>
  <si>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</si>
  <si>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</si>
  <si>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</si>
  <si>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</si>
  <si>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</si>
  <si>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</si>
  <si>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</si>
  <si>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</si>
  <si>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</si>
  <si>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</si>
  <si>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</si>
  <si>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</si>
  <si>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</si>
  <si>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</si>
  <si>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</si>
  <si>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</si>
  <si>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</si>
  <si>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</si>
  <si>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</si>
  <si>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</si>
  <si>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</si>
  <si>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</si>
  <si>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</si>
  <si>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</si>
  <si>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</si>
  <si>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</si>
  <si>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</si>
  <si>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</si>
  <si>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</si>
  <si>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</si>
  <si>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</si>
  <si>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</si>
  <si>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</si>
  <si>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</si>
  <si>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</si>
  <si>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</si>
  <si>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</si>
  <si>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</si>
  <si>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</si>
  <si>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</si>
  <si>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</si>
  <si>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</si>
  <si>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</si>
  <si>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</si>
  <si>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</si>
  <si>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</si>
  <si>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</si>
  <si>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</si>
  <si>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</si>
  <si>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</si>
  <si>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</si>
  <si>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</si>
  <si>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</si>
  <si>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</si>
  <si>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</si>
  <si>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</si>
  <si>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</si>
  <si>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</si>
  <si>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</si>
  <si>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</si>
  <si>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</si>
  <si>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</si>
  <si>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</si>
  <si>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</si>
  <si>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</si>
  <si>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</si>
  <si>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</si>
  <si>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</si>
  <si>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</si>
  <si>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</si>
  <si>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</si>
  <si>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</si>
  <si>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</si>
  <si>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</si>
  <si>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</si>
  <si>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</si>
  <si>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</si>
  <si>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</si>
  <si>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</si>
  <si>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</si>
  <si>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</si>
  <si>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</si>
  <si>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</si>
  <si>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</si>
  <si>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</si>
  <si>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</si>
  <si>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</si>
  <si>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</si>
  <si>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</si>
  <si>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</si>
  <si>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</si>
  <si>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</si>
  <si>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</si>
  <si>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</si>
  <si>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</si>
  <si>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</si>
  <si>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</si>
  <si>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</si>
  <si>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</si>
  <si>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</si>
  <si>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</si>
  <si>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</si>
  <si>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</si>
  <si>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</si>
  <si>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</si>
  <si>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</si>
  <si>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</si>
  <si>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</si>
  <si>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</si>
  <si>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</si>
  <si>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</si>
  <si>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</si>
  <si>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</si>
  <si>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</si>
  <si>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</si>
  <si>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</si>
  <si>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</si>
  <si>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</si>
  <si>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</si>
  <si>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</si>
  <si>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</si>
  <si>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</si>
  <si>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</si>
  <si>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</si>
  <si>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</si>
  <si>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</si>
  <si>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</si>
  <si>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</si>
  <si>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</si>
  <si>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</si>
  <si>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</si>
  <si>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</si>
  <si>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</si>
  <si>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</si>
  <si>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</si>
  <si>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</si>
  <si>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</si>
  <si>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</si>
  <si>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</si>
  <si>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</si>
  <si>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</si>
  <si>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</si>
  <si>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</si>
  <si>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</si>
  <si>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</si>
  <si>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</si>
  <si>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</si>
  <si>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</si>
  <si>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</si>
  <si>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</si>
  <si>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</si>
  <si>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</si>
  <si>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</si>
  <si>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</si>
  <si>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</si>
  <si>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</si>
  <si>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</si>
  <si>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</si>
  <si>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</si>
  <si>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</si>
  <si>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</si>
  <si>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</si>
  <si>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</si>
  <si>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</si>
  <si>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</si>
  <si>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</si>
  <si>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</si>
  <si>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</si>
  <si>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</si>
  <si>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</si>
  <si>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</si>
  <si>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</si>
  <si>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</si>
  <si>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</si>
  <si>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</si>
  <si>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</si>
  <si>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</si>
  <si>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</si>
  <si>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</si>
  <si>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</si>
  <si>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</si>
  <si>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</si>
  <si>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</si>
  <si>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</si>
  <si>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</si>
  <si>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</si>
  <si>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</si>
  <si>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</si>
  <si>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</si>
  <si>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</si>
  <si>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</si>
  <si>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</si>
  <si>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</si>
  <si>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</si>
  <si>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</si>
  <si>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</si>
  <si>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</si>
  <si>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</si>
  <si>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</si>
  <si>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</si>
  <si>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</si>
  <si>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</si>
  <si>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</si>
  <si>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</si>
  <si>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</si>
  <si>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</si>
  <si>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</si>
  <si>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</si>
  <si>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</si>
  <si>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</si>
  <si>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</si>
  <si>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</si>
  <si>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</si>
  <si>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</si>
  <si>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</si>
  <si>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</si>
  <si>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</si>
  <si>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</si>
  <si>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</si>
  <si>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</si>
  <si>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</si>
  <si>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</si>
  <si>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</si>
  <si>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</si>
  <si>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</si>
  <si>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</si>
  <si>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</si>
  <si>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</si>
  <si>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</si>
  <si>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</si>
  <si>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</si>
  <si>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</si>
  <si>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</si>
  <si>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</si>
  <si>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</si>
  <si>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</si>
  <si>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</si>
  <si>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</si>
  <si>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</si>
  <si>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</si>
  <si>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</si>
  <si>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</si>
  <si>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</si>
  <si>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</si>
  <si>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</si>
  <si>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</si>
  <si>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</si>
  <si>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</si>
  <si>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</si>
  <si>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</si>
  <si>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</si>
  <si>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</si>
  <si>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</si>
  <si>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</si>
  <si>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</si>
  <si>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</si>
  <si>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</si>
  <si>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</si>
  <si>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</si>
  <si>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</si>
  <si>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</si>
  <si>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</si>
  <si>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</si>
  <si>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</si>
  <si>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</si>
  <si>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</si>
  <si>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</si>
  <si>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</si>
  <si>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</si>
  <si>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</si>
  <si>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</si>
  <si>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</si>
  <si>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</si>
  <si>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</si>
  <si>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</si>
  <si>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</si>
  <si>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</si>
  <si>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</si>
  <si>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</si>
  <si>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</si>
  <si>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</si>
  <si>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</si>
  <si>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</si>
  <si>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</si>
  <si>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</si>
  <si>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</si>
  <si>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</si>
  <si>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</si>
  <si>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</si>
  <si>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</si>
  <si>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</si>
  <si>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</si>
  <si>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</si>
  <si>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</si>
  <si>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</si>
  <si>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</si>
  <si>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</si>
  <si>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</si>
  <si>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</si>
  <si>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</si>
  <si>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</si>
  <si>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</si>
  <si>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</si>
  <si>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</si>
  <si>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</si>
  <si>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</si>
  <si>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</si>
  <si>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</si>
  <si>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</si>
  <si>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</si>
  <si>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</si>
  <si>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</si>
  <si>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</si>
  <si>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</si>
  <si>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</si>
  <si>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</si>
  <si>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</si>
  <si>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</si>
  <si>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</si>
  <si>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</si>
  <si>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</si>
  <si>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</si>
  <si>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</si>
  <si>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</si>
  <si>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</si>
  <si>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</si>
  <si>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</si>
  <si>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</si>
  <si>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</si>
  <si>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</si>
  <si>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</si>
  <si>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</si>
  <si>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</si>
  <si>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</si>
  <si>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</si>
  <si>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</si>
  <si>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</si>
  <si>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</si>
  <si>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</si>
  <si>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</si>
  <si>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</si>
  <si>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</si>
  <si>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</si>
  <si>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</si>
  <si>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</si>
  <si>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</si>
  <si>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</si>
  <si>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</si>
  <si>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</si>
  <si>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</si>
  <si>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</si>
  <si>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</si>
  <si>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</si>
  <si>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</si>
  <si>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</si>
  <si>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</si>
  <si>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</si>
  <si>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</si>
  <si>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</si>
  <si>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</si>
  <si>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</si>
  <si>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</si>
  <si>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</si>
  <si>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</si>
  <si>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</si>
  <si>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</si>
  <si>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</si>
  <si>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</si>
  <si>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</si>
  <si>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</si>
  <si>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</si>
  <si>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</si>
  <si>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</si>
  <si>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</si>
  <si>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</si>
  <si>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</si>
  <si>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</si>
  <si>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</si>
  <si>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</si>
  <si>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</si>
  <si>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</si>
  <si>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</si>
  <si>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</si>
  <si>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</si>
  <si>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</si>
  <si>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</si>
  <si>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</si>
  <si>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</si>
  <si>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</si>
  <si>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</si>
  <si>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</si>
  <si>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</si>
  <si>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</si>
  <si>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</si>
  <si>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</si>
  <si>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</si>
  <si>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</si>
  <si>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</si>
  <si>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</si>
  <si>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</si>
  <si>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</si>
  <si>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</si>
  <si>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</si>
  <si>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</si>
  <si>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</si>
  <si>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</si>
  <si>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</si>
  <si>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</si>
  <si>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</si>
  <si>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</si>
  <si>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</si>
  <si>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</si>
  <si>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</si>
  <si>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</si>
  <si>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</si>
  <si>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</si>
  <si>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</si>
  <si>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</si>
  <si>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</si>
  <si>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</si>
  <si>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</si>
  <si>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</si>
  <si>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</si>
  <si>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</si>
  <si>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</si>
  <si>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</si>
  <si>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</si>
  <si>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</si>
  <si>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</si>
  <si>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</si>
  <si>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</si>
  <si>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</si>
  <si>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</si>
  <si>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</si>
  <si>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</si>
  <si>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</si>
  <si>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</si>
  <si>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</si>
  <si>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</si>
  <si>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</si>
  <si>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</si>
  <si>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</si>
  <si>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</si>
  <si>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</si>
  <si>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</si>
  <si>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</si>
  <si>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</si>
  <si>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</si>
  <si>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</si>
  <si>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</si>
  <si>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</si>
  <si>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</si>
  <si>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</si>
  <si>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</si>
  <si>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</si>
  <si>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</si>
  <si>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</si>
  <si>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</si>
  <si>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</si>
  <si>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</si>
  <si>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</si>
  <si>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</si>
  <si>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</si>
  <si>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</si>
  <si>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</si>
  <si>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</si>
  <si>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</si>
  <si>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</si>
  <si>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</si>
  <si>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</si>
  <si>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</si>
  <si>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</si>
  <si>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</si>
  <si>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</si>
  <si>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</si>
  <si>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</si>
  <si>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</si>
  <si>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</si>
  <si>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</si>
  <si>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</si>
  <si>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</si>
  <si>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</si>
  <si>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</si>
  <si>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</si>
  <si>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</si>
  <si>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</si>
  <si>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</si>
  <si>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</si>
  <si>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</si>
  <si>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</si>
  <si>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</si>
  <si>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</si>
  <si>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</si>
  <si>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</si>
  <si>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</si>
  <si>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</si>
  <si>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</si>
  <si>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</si>
  <si>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</si>
  <si>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</si>
  <si>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</si>
  <si>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</si>
  <si>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</si>
  <si>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</si>
  <si>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</si>
  <si>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</si>
  <si>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</si>
  <si>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</si>
  <si>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</si>
  <si>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</si>
  <si>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</si>
  <si>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</si>
  <si>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</si>
  <si>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</si>
  <si>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</si>
  <si>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</si>
  <si>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</si>
  <si>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</si>
  <si>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</si>
  <si>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</si>
  <si>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</si>
  <si>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</si>
  <si>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</si>
  <si>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</si>
  <si>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</si>
  <si>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</si>
  <si>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</si>
  <si>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</si>
  <si>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</si>
  <si>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</si>
  <si>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</si>
  <si>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</si>
  <si>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</si>
  <si>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</si>
  <si>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</si>
  <si>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</si>
  <si>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</si>
  <si>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</si>
  <si>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</si>
  <si>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</si>
  <si>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</si>
  <si>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</si>
  <si>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</si>
  <si>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</si>
  <si>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</si>
  <si>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</si>
  <si>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</si>
  <si>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</si>
  <si>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</si>
  <si>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</si>
  <si>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</si>
  <si>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</si>
  <si>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</si>
  <si>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</si>
  <si>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</si>
  <si>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</si>
  <si>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</si>
  <si>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</si>
  <si>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</si>
  <si>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</si>
  <si>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</si>
  <si>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</si>
  <si>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</si>
  <si>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</si>
  <si>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</si>
  <si>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</si>
  <si>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</si>
  <si>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</si>
  <si>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</si>
  <si>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</si>
  <si>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</si>
  <si>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</si>
  <si>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</si>
  <si>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</si>
  <si>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</si>
  <si>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</si>
  <si>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</si>
  <si>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</si>
  <si>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</si>
  <si>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</si>
  <si>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</si>
  <si>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</si>
  <si>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</si>
  <si>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</si>
  <si>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</si>
  <si>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</si>
  <si>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</si>
  <si>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</si>
  <si>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</si>
  <si>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</si>
  <si>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</si>
  <si>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</si>
  <si>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</si>
  <si>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</si>
  <si>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</si>
  <si>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</si>
  <si>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</si>
  <si>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</si>
  <si>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</si>
  <si>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</si>
  <si>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</si>
  <si>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</si>
  <si>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</si>
  <si>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</si>
  <si>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</si>
  <si>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</si>
  <si>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</si>
  <si>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</si>
  <si>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</si>
  <si>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</si>
  <si>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</si>
  <si>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</si>
  <si>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</si>
  <si>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</si>
  <si>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</si>
  <si>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</si>
  <si>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</si>
  <si>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</si>
  <si>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</si>
  <si>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</si>
  <si>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</si>
  <si>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</si>
  <si>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</si>
  <si>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</si>
  <si>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</si>
  <si>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</si>
  <si>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</si>
  <si>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</si>
  <si>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</si>
  <si>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</si>
  <si>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</si>
  <si>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</si>
  <si>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</si>
  <si>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</si>
  <si>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</si>
  <si>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</si>
  <si>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</si>
  <si>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</si>
  <si>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</si>
  <si>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</si>
  <si>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</si>
  <si>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</si>
  <si>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</si>
  <si>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</si>
  <si>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</si>
  <si>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</si>
  <si>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</si>
  <si>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</si>
  <si>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</si>
  <si>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</si>
  <si>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</si>
  <si>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</si>
  <si>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</si>
  <si>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</si>
  <si>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</si>
  <si>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</si>
  <si>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</si>
  <si>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</si>
  <si>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</si>
  <si>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</si>
  <si>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</si>
  <si>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</si>
  <si>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</si>
  <si>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</si>
  <si>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</si>
  <si>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</si>
  <si>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</si>
  <si>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</si>
  <si>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</si>
  <si>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</si>
  <si>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</si>
  <si>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</si>
  <si>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</si>
  <si>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</si>
  <si>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</si>
  <si>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</si>
  <si>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</si>
  <si>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</si>
  <si>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</si>
  <si>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</si>
  <si>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</si>
  <si>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</si>
  <si>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</si>
  <si>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</si>
  <si>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</si>
  <si>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</si>
  <si>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</si>
  <si>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</si>
  <si>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</si>
  <si>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</si>
  <si>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</si>
  <si>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</si>
  <si>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</si>
  <si>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</si>
  <si>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</si>
  <si>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</si>
  <si>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</si>
  <si>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</si>
  <si>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</si>
  <si>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</si>
  <si>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</si>
  <si>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</si>
  <si>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</si>
  <si>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</si>
  <si>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</si>
  <si>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</si>
  <si>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</si>
  <si>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</si>
  <si>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</si>
  <si>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</si>
  <si>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</si>
  <si>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</si>
  <si>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</si>
  <si>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</si>
  <si>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</si>
  <si>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</si>
  <si>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</si>
  <si>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</si>
  <si>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</si>
  <si>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</si>
  <si>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</si>
  <si>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</si>
  <si>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</si>
  <si>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</si>
  <si>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</si>
  <si>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</si>
  <si>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</si>
  <si>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</si>
  <si>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</si>
  <si>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</si>
  <si>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</si>
  <si>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</si>
  <si>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</si>
  <si>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</si>
  <si>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</si>
  <si>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</si>
  <si>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</si>
  <si>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</si>
  <si>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</si>
  <si>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</si>
  <si>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</si>
  <si>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</si>
  <si>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</si>
  <si>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</si>
  <si>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</si>
  <si>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</si>
  <si>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</si>
  <si>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</si>
  <si>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</si>
  <si>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</si>
  <si>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</si>
  <si>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</si>
  <si>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</si>
  <si>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</si>
  <si>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</si>
  <si>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</si>
  <si>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</si>
  <si>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</si>
  <si>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</si>
  <si>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</si>
  <si>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</si>
  <si>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</si>
  <si>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</si>
  <si>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</si>
  <si>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</si>
  <si>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</si>
  <si>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</si>
  <si>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</si>
  <si>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</si>
  <si>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</si>
  <si>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</si>
  <si>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</si>
  <si>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</si>
  <si>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</si>
  <si>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</si>
  <si>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</si>
  <si>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</si>
  <si>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</si>
  <si>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</si>
  <si>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</si>
  <si>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</si>
  <si>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</si>
  <si>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</si>
  <si>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</si>
  <si>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</si>
  <si>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</si>
  <si>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</si>
  <si>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</si>
  <si>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</si>
  <si>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</si>
  <si>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</si>
  <si>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</si>
  <si>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</si>
  <si>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</si>
  <si>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</si>
  <si>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</si>
  <si>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</si>
  <si>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</si>
  <si>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</si>
  <si>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</si>
  <si>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</si>
  <si>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</si>
  <si>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</si>
  <si>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</si>
  <si>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</si>
  <si>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</si>
  <si>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</si>
  <si>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</si>
  <si>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</si>
  <si>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</si>
  <si>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</si>
  <si>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</si>
  <si>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</si>
  <si>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</si>
  <si>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</si>
  <si>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</si>
  <si>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</si>
  <si>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</si>
  <si>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</si>
  <si>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</si>
  <si>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</si>
  <si>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</si>
  <si>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</si>
  <si>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</si>
  <si>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</si>
  <si>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</si>
  <si>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</si>
  <si>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</si>
  <si>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</si>
  <si>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</si>
  <si>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</si>
  <si>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</si>
  <si>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</si>
  <si>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</si>
  <si>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</si>
  <si>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</si>
  <si>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</si>
  <si>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</si>
  <si>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</si>
  <si>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</si>
  <si>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</si>
  <si>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</si>
  <si>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</si>
  <si>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</si>
  <si>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</si>
  <si>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</si>
  <si>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</si>
  <si>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</si>
  <si>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</si>
  <si>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</si>
  <si>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</si>
  <si>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</si>
  <si>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</si>
  <si>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</si>
  <si>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</si>
  <si>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</si>
  <si>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</si>
  <si>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</si>
  <si>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</si>
  <si>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</si>
  <si>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</si>
  <si>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</si>
  <si>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</si>
  <si>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</si>
  <si>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</si>
  <si>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</si>
  <si>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</si>
  <si>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</si>
  <si>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</si>
  <si>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</si>
  <si>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</si>
  <si>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</si>
  <si>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</si>
  <si>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</si>
  <si>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</si>
  <si>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</si>
  <si>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</si>
  <si>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</si>
  <si>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</si>
  <si>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</si>
  <si>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</si>
  <si>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</si>
  <si>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</si>
  <si>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</si>
  <si>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</si>
  <si>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</si>
  <si>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</si>
  <si>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</si>
  <si>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</si>
  <si>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</si>
  <si>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</si>
  <si>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</si>
  <si>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</si>
  <si>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</si>
  <si>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</si>
  <si>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</si>
  <si>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</si>
  <si>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</si>
  <si>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</si>
  <si>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</si>
  <si>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</si>
  <si>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</si>
  <si>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</si>
  <si>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</si>
  <si>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</si>
  <si>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</si>
  <si>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</si>
  <si>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</si>
  <si>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</si>
  <si>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</si>
  <si>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</si>
  <si>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</si>
  <si>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</si>
  <si>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</si>
  <si>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</si>
  <si>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</si>
  <si>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</si>
  <si>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</si>
  <si>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</si>
  <si>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</si>
  <si>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</si>
  <si>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</si>
  <si>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</si>
  <si>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</si>
  <si>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</si>
  <si>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</si>
  <si>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</si>
  <si>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</si>
  <si>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</si>
  <si>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</si>
  <si>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</si>
  <si>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</si>
  <si>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</si>
  <si>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</si>
  <si>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</si>
  <si>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</si>
  <si>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</si>
  <si>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</si>
  <si>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</si>
  <si>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</si>
  <si>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</si>
  <si>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</si>
  <si>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</si>
  <si>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</si>
  <si>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</si>
  <si>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</si>
  <si>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</si>
  <si>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</si>
  <si>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</si>
  <si>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</si>
  <si>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</si>
  <si>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</si>
  <si>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</si>
  <si>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</si>
  <si>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</si>
  <si>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</si>
  <si>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</si>
  <si>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</si>
  <si>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</si>
  <si>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</si>
  <si>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</si>
  <si>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</si>
  <si>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</si>
  <si>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</si>
  <si>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</si>
  <si>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</si>
  <si>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</si>
  <si>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</si>
  <si>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</si>
  <si>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</si>
  <si>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</si>
  <si>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</si>
  <si>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</si>
  <si>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</si>
  <si>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</si>
  <si>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</si>
  <si>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</si>
  <si>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</si>
  <si>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</si>
  <si>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</si>
  <si>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</si>
  <si>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</si>
  <si>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</si>
  <si>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</si>
  <si>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</si>
  <si>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</si>
  <si>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</si>
  <si>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</si>
  <si>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</si>
  <si>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</si>
  <si>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</si>
  <si>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</si>
  <si>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</si>
  <si>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</si>
  <si>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</si>
  <si>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</si>
  <si>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</si>
  <si>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</si>
  <si>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</si>
  <si>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</si>
  <si>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</si>
  <si>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</si>
  <si>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</si>
  <si>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</si>
  <si>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</si>
  <si>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</si>
  <si>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</si>
  <si>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</si>
  <si>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</si>
  <si>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</si>
  <si>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</si>
  <si>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</si>
  <si>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</si>
  <si>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</si>
  <si>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</si>
  <si>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</si>
  <si>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</si>
  <si>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</si>
  <si>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</si>
  <si>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</si>
  <si>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</si>
  <si>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</si>
  <si>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</si>
  <si>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</si>
  <si>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</si>
  <si>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</si>
  <si>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</si>
  <si>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</si>
  <si>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</si>
  <si>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</si>
  <si>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</si>
  <si>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</si>
  <si>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</si>
  <si>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</si>
  <si>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</si>
  <si>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</si>
  <si>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</si>
  <si>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</si>
  <si>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</si>
  <si>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</si>
  <si>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</si>
  <si>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</si>
  <si>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</si>
  <si>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</si>
  <si>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</si>
  <si>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</si>
  <si>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</si>
  <si>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</si>
  <si>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</si>
  <si>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</si>
  <si>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</si>
  <si>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</si>
  <si>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</si>
  <si>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</si>
  <si>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</si>
  <si>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</si>
  <si>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</si>
  <si>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</si>
  <si>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</si>
  <si>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</si>
  <si>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</si>
  <si>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</si>
  <si>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</si>
  <si>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</si>
  <si>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</si>
  <si>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</si>
  <si>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</si>
  <si>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</si>
  <si>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</si>
  <si>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</si>
  <si>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</si>
  <si>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</si>
  <si>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</si>
  <si>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</si>
  <si>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</si>
  <si>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</si>
  <si>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</si>
  <si>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</si>
  <si>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</si>
  <si>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</si>
  <si>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</si>
  <si>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</si>
  <si>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</si>
  <si>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</si>
  <si>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</si>
  <si>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</si>
  <si>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</si>
  <si>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</si>
  <si>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</si>
  <si>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</si>
  <si>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</si>
  <si>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</si>
  <si>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</si>
  <si>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</si>
  <si>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</si>
  <si>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</si>
  <si>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</si>
  <si>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</si>
  <si>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</si>
  <si>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</si>
  <si>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</si>
  <si>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</si>
  <si>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</si>
  <si>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</si>
  <si>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</si>
  <si>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</si>
  <si>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</si>
  <si>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</si>
  <si>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</si>
  <si>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</si>
  <si>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</si>
  <si>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</si>
  <si>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</si>
  <si>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</si>
  <si>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</si>
  <si>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</si>
  <si>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</si>
  <si>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</si>
  <si>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</si>
  <si>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</si>
  <si>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</si>
  <si>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</si>
  <si>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</si>
  <si>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</si>
  <si>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</si>
  <si>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</si>
  <si>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</si>
  <si>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</si>
  <si>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</si>
  <si>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</si>
  <si>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</si>
  <si>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</si>
  <si>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</si>
  <si>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</si>
  <si>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</si>
  <si>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</si>
  <si>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</si>
  <si>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</si>
  <si>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</si>
  <si>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</si>
  <si>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</si>
  <si>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</si>
  <si>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</si>
  <si>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</si>
  <si>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</si>
  <si>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</si>
  <si>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</si>
  <si>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</si>
  <si>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</si>
  <si>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</si>
  <si>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</si>
  <si>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</si>
  <si>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</si>
  <si>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</si>
  <si>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</si>
  <si>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</si>
  <si>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</si>
  <si>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</si>
  <si>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</si>
  <si>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</si>
  <si>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</si>
  <si>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</si>
  <si>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</si>
  <si>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</si>
  <si>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</si>
  <si>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</si>
  <si>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</si>
  <si>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</si>
  <si>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</si>
  <si>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</si>
  <si>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</si>
  <si>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</si>
  <si>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</si>
  <si>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</si>
  <si>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</si>
  <si>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</si>
  <si>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</si>
  <si>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</si>
  <si>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</si>
  <si>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</si>
  <si>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</si>
  <si>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</si>
  <si>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</si>
  <si>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</si>
  <si>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</si>
  <si>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</si>
  <si>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</si>
  <si>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</si>
  <si>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</si>
  <si>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</si>
  <si>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</si>
  <si>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</si>
  <si>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</si>
  <si>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</si>
  <si>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</si>
  <si>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</si>
  <si>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</si>
  <si>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</si>
  <si>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</si>
  <si>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</si>
  <si>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</si>
  <si>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</si>
  <si>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</si>
  <si>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</si>
  <si>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</si>
  <si>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</si>
  <si>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</si>
  <si>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</si>
  <si>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</si>
  <si>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</si>
  <si>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</si>
  <si>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</si>
  <si>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</si>
  <si>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</si>
  <si>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</si>
  <si>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</si>
  <si>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</si>
  <si>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</si>
  <si>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</si>
  <si>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</si>
  <si>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</si>
  <si>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</si>
  <si>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</si>
  <si>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</si>
  <si>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</si>
  <si>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</si>
  <si>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</si>
  <si>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</si>
  <si>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</si>
  <si>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</si>
  <si>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</si>
  <si>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</si>
  <si>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</si>
  <si>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</si>
  <si>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</si>
  <si>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</si>
  <si>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</si>
  <si>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</si>
  <si>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</si>
  <si>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</si>
  <si>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</si>
  <si>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</si>
  <si>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</si>
  <si>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</si>
  <si>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</si>
  <si>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</si>
  <si>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</si>
  <si>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</si>
  <si>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</si>
  <si>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</si>
  <si>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</si>
  <si>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</si>
  <si>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</si>
  <si>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</si>
  <si>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</si>
  <si>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</si>
  <si>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</si>
  <si>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</si>
  <si>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</si>
  <si>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</si>
  <si>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</si>
  <si>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</si>
  <si>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</si>
  <si>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</si>
  <si>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</si>
  <si>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</si>
  <si>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</si>
  <si>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</si>
  <si>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</si>
  <si>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</si>
  <si>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</si>
  <si>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</si>
  <si>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</si>
  <si>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</si>
  <si>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</si>
  <si>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</si>
  <si>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</si>
  <si>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</si>
  <si>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</si>
  <si>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</si>
  <si>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</si>
  <si>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</si>
  <si>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</si>
  <si>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</si>
  <si>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</si>
  <si>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</si>
  <si>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</si>
  <si>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</si>
  <si>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</si>
  <si>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</si>
  <si>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</si>
  <si>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</si>
  <si>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</si>
  <si>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</si>
  <si>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</si>
  <si>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</si>
  <si>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</si>
  <si>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</si>
  <si>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</si>
  <si>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</si>
  <si>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</si>
  <si>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</si>
  <si>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</si>
  <si>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</si>
  <si>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</si>
  <si>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</si>
  <si>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</si>
  <si>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</si>
  <si>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</si>
  <si>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</si>
  <si>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</si>
  <si>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</si>
  <si>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</si>
  <si>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</si>
  <si>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</si>
  <si>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</si>
  <si>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</si>
  <si>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</si>
  <si>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</si>
  <si>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</si>
  <si>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</si>
  <si>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</si>
  <si>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</si>
  <si>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</si>
  <si>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</si>
  <si>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</si>
  <si>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</si>
  <si>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</si>
  <si>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</si>
  <si>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</si>
  <si>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</si>
  <si>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</si>
  <si>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</si>
  <si>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</si>
  <si>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</si>
  <si>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</si>
  <si>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</si>
  <si>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</si>
  <si>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</si>
  <si>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</si>
  <si>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</si>
  <si>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</si>
  <si>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</si>
  <si>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</si>
  <si>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</si>
  <si>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</si>
  <si>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</si>
  <si>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</si>
  <si>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</si>
  <si>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</si>
  <si>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</si>
  <si>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</si>
  <si>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</si>
  <si>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</si>
  <si>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</si>
  <si>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</si>
  <si>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</si>
  <si>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</si>
  <si>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</si>
  <si>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</si>
  <si>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</si>
  <si>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</si>
  <si>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</si>
  <si>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</si>
  <si>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</si>
  <si>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</si>
  <si>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</si>
  <si>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</si>
  <si>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</si>
  <si>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</si>
  <si>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</si>
  <si>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</si>
  <si>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</si>
  <si>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</si>
  <si>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</si>
  <si>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</si>
  <si>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</si>
  <si>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</si>
  <si>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</si>
  <si>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</si>
  <si>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</si>
  <si>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</si>
  <si>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</si>
  <si>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</si>
  <si>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</si>
  <si>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</si>
  <si>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</si>
  <si>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</si>
  <si>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</si>
  <si>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</si>
  <si>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</si>
  <si>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</si>
  <si>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</si>
  <si>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</si>
  <si>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</si>
  <si>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</si>
  <si>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</si>
  <si>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</si>
  <si>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</si>
  <si>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</si>
  <si>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</si>
  <si>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</si>
  <si>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</si>
  <si>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</si>
  <si>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</si>
  <si>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</si>
  <si>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</si>
  <si>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</si>
  <si>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</si>
  <si>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</si>
  <si>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</si>
  <si>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</si>
  <si>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</si>
  <si>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</si>
  <si>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</si>
  <si>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</si>
  <si>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</si>
  <si>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</si>
  <si>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</si>
  <si>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</si>
  <si>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</si>
  <si>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</si>
  <si>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</si>
  <si>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</si>
  <si>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</si>
  <si>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</si>
  <si>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</si>
  <si>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</si>
  <si>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</si>
  <si>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</si>
  <si>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</si>
  <si>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</si>
  <si>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</si>
  <si>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</si>
  <si>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</si>
  <si>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</si>
  <si>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</si>
  <si>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</si>
  <si>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</si>
  <si>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</si>
  <si>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</si>
  <si>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</si>
  <si>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</si>
  <si>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</si>
  <si>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</si>
  <si>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</si>
  <si>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</si>
  <si>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</si>
  <si>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</si>
  <si>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</si>
  <si>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</si>
  <si>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</si>
  <si>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</si>
  <si>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</si>
  <si>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</si>
  <si>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</si>
  <si>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</si>
  <si>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</si>
  <si>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</si>
  <si>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</si>
  <si>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</si>
  <si>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</si>
  <si>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</si>
  <si>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</si>
  <si>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</si>
  <si>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</si>
  <si>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</si>
  <si>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</si>
  <si>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</si>
  <si>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</si>
  <si>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</si>
  <si>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</si>
  <si>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</si>
  <si>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</si>
  <si>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</si>
  <si>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</si>
  <si>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</si>
  <si>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</si>
  <si>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</si>
  <si>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</si>
  <si>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</si>
  <si>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</si>
  <si>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</si>
  <si>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</si>
  <si>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</si>
  <si>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</si>
  <si>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</si>
  <si>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</si>
  <si>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</si>
  <si>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</si>
  <si>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</si>
  <si>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</si>
  <si>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</si>
  <si>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</si>
  <si>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</si>
  <si>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</si>
  <si>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</si>
  <si>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</si>
  <si>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</si>
  <si>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</si>
  <si>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</si>
  <si>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</si>
  <si>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</si>
  <si>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</si>
  <si>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</si>
  <si>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</si>
  <si>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</si>
  <si>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</si>
  <si>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</si>
  <si>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</si>
  <si>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</si>
  <si>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</si>
  <si>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</si>
  <si>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</si>
  <si>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</si>
  <si>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</si>
  <si>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</si>
  <si>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</si>
  <si>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</si>
  <si>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</si>
  <si>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</si>
  <si>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</si>
  <si>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</si>
  <si>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</si>
  <si>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</si>
  <si>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</si>
  <si>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</si>
  <si>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</si>
  <si>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</si>
  <si>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</si>
  <si>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</si>
  <si>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</si>
  <si>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</si>
  <si>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</si>
  <si>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</si>
  <si>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</si>
  <si>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</si>
  <si>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</si>
  <si>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</si>
  <si>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</si>
  <si>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</si>
  <si>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</si>
  <si>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</si>
  <si>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</si>
  <si>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</si>
  <si>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</si>
  <si>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</si>
  <si>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</si>
  <si>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</si>
  <si>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</si>
  <si>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</si>
  <si>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</si>
  <si>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</si>
  <si>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</si>
  <si>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</si>
  <si>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</si>
  <si>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</si>
  <si>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</si>
  <si>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</si>
  <si>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</si>
  <si>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</si>
  <si>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</si>
  <si>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</si>
  <si>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</si>
  <si>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</si>
  <si>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</si>
  <si>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</si>
  <si>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</si>
  <si>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</si>
  <si>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</si>
  <si>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</si>
  <si>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</si>
  <si>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</si>
  <si>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</si>
  <si>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</si>
  <si>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</si>
  <si>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</si>
  <si>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</si>
  <si>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</si>
  <si>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</si>
  <si>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</si>
  <si>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</si>
  <si>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</si>
  <si>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</si>
  <si>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</si>
  <si>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</si>
  <si>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</si>
  <si>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</si>
  <si>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</si>
  <si>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</si>
  <si>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</si>
  <si>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</si>
  <si>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</si>
  <si>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</si>
  <si>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</si>
  <si>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</si>
  <si>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</si>
  <si>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</si>
  <si>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</si>
  <si>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</si>
  <si>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</si>
  <si>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</si>
  <si>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</si>
  <si>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</si>
  <si>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</si>
  <si>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</si>
  <si>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</si>
  <si>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</si>
  <si>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</si>
  <si>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</si>
  <si>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</si>
  <si>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</si>
  <si>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</si>
  <si>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</si>
  <si>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</si>
  <si>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</si>
  <si>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</si>
  <si>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</si>
  <si>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</si>
  <si>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</si>
  <si>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</si>
  <si>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</si>
  <si>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</si>
  <si>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</si>
  <si>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</si>
  <si>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</si>
  <si>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</si>
  <si>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</si>
  <si>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</si>
  <si>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</si>
  <si>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</si>
  <si>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</si>
  <si>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</si>
  <si>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</si>
  <si>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</si>
  <si>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</si>
  <si>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</si>
  <si>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</si>
  <si>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</si>
  <si>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</si>
  <si>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</si>
  <si>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</si>
  <si>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</si>
  <si>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</si>
  <si>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</si>
  <si>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</si>
  <si>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</si>
  <si>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</si>
  <si>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</si>
  <si>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</si>
  <si>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</si>
  <si>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</si>
  <si>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</si>
  <si>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</si>
  <si>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</si>
  <si>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</si>
  <si>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</si>
  <si>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</si>
  <si>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</si>
  <si>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</si>
  <si>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</si>
  <si>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</si>
  <si>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</si>
  <si>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</si>
  <si>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</si>
  <si>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</si>
  <si>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</si>
  <si>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</si>
  <si>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</si>
  <si>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</si>
  <si>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</si>
  <si>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</si>
  <si>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</si>
  <si>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</si>
  <si>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</si>
  <si>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</si>
  <si>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</si>
  <si>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</si>
  <si>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</si>
  <si>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</si>
  <si>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</si>
  <si>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</si>
  <si>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</si>
  <si>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</si>
  <si>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</si>
  <si>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</si>
  <si>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</si>
  <si>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</si>
  <si>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</si>
  <si>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</si>
  <si>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</si>
  <si>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</si>
  <si>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</si>
  <si>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</si>
  <si>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</si>
  <si>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</si>
  <si>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</si>
  <si>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</si>
  <si>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</si>
  <si>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</si>
  <si>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</si>
  <si>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</si>
  <si>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</si>
  <si>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</si>
  <si>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</si>
  <si>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</si>
  <si>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</si>
  <si>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</si>
  <si>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</si>
  <si>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</si>
  <si>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</si>
  <si>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</si>
  <si>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</si>
  <si>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</si>
  <si>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</si>
  <si>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</si>
  <si>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</si>
  <si>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</si>
  <si>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</si>
  <si>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</si>
  <si>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</si>
  <si>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</si>
  <si>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</si>
  <si>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</si>
  <si>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</si>
  <si>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</si>
  <si>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</si>
  <si>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</si>
  <si>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</si>
  <si>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</si>
  <si>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</si>
  <si>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</si>
  <si>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</si>
  <si>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</si>
  <si>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</si>
  <si>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</si>
  <si>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</si>
  <si>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</si>
  <si>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</si>
  <si>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</si>
  <si>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</si>
  <si>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</si>
  <si>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</si>
  <si>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</si>
  <si>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</si>
  <si>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</si>
  <si>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</si>
  <si>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</si>
  <si>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</si>
  <si>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</si>
  <si>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</si>
  <si>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</si>
  <si>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</si>
  <si>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</si>
  <si>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</si>
  <si>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</si>
  <si>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</si>
  <si>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</si>
  <si>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</si>
  <si>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</si>
  <si>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</si>
  <si>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</si>
  <si>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</si>
  <si>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</si>
  <si>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</si>
  <si>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</si>
  <si>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</si>
  <si>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</si>
  <si>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</si>
  <si>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</si>
  <si>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</si>
  <si>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</si>
  <si>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</si>
  <si>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</si>
  <si>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</si>
  <si>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</si>
  <si>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</si>
  <si>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</si>
  <si>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</si>
  <si>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</si>
  <si>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</si>
  <si>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</si>
  <si>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</si>
  <si>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</si>
  <si>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</si>
  <si>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</si>
  <si>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</si>
  <si>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</si>
  <si>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</si>
  <si>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</si>
  <si>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</si>
  <si>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</si>
  <si>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</si>
  <si>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</si>
  <si>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</si>
  <si>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</si>
  <si>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</si>
  <si>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</si>
  <si>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</si>
  <si>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</si>
  <si>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</si>
  <si>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</si>
  <si>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</si>
  <si>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</si>
  <si>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</si>
  <si>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</si>
  <si>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</si>
  <si>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</si>
  <si>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</si>
  <si>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</si>
  <si>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</si>
  <si>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</si>
  <si>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</si>
  <si>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</si>
  <si>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</si>
  <si>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</si>
  <si>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</si>
  <si>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</si>
  <si>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</si>
  <si>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</si>
  <si>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</si>
  <si>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</si>
  <si>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</si>
  <si>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</si>
  <si>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</si>
  <si>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</si>
  <si>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</si>
  <si>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</si>
  <si>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</si>
  <si>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</si>
  <si>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</si>
  <si>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</si>
  <si>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</si>
  <si>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</si>
  <si>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</si>
  <si>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</si>
  <si>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</si>
  <si>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</si>
  <si>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</si>
  <si>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</si>
  <si>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</si>
  <si>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</si>
  <si>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</si>
  <si>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</si>
  <si>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</si>
  <si>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</si>
  <si>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</si>
  <si>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</si>
  <si>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</si>
  <si>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</si>
  <si>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</si>
  <si>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</si>
  <si>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</si>
  <si>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</si>
  <si>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</si>
  <si>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</si>
  <si>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</si>
  <si>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</si>
  <si>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</si>
  <si>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</si>
  <si>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</si>
  <si>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</si>
  <si>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</si>
  <si>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</si>
  <si>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</si>
  <si>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</si>
  <si>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</si>
  <si>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</si>
  <si>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</si>
  <si>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</si>
  <si>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</si>
  <si>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</si>
  <si>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</si>
  <si>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</si>
  <si>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</si>
  <si>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</si>
  <si>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</si>
  <si>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</si>
  <si>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</si>
  <si>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</si>
  <si>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</si>
  <si>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</si>
  <si>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</si>
  <si>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</si>
  <si>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</si>
  <si>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</si>
  <si>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</si>
  <si>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</si>
  <si>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</si>
  <si>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</si>
  <si>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</si>
  <si>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</si>
  <si>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</si>
  <si>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</si>
  <si>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</si>
  <si>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</si>
  <si>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</si>
  <si>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</si>
  <si>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</si>
  <si>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</si>
  <si>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</si>
  <si>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</si>
  <si>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</si>
  <si>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</si>
  <si>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</si>
  <si>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</si>
  <si>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</si>
  <si>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</si>
  <si>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</si>
  <si>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</si>
  <si>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</si>
  <si>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</si>
  <si>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</si>
  <si>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</si>
  <si>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</si>
  <si>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</si>
  <si>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</si>
  <si>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</si>
  <si>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</si>
  <si>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</si>
  <si>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</si>
  <si>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</si>
  <si>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</si>
  <si>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</si>
  <si>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</si>
  <si>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</si>
  <si>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</si>
  <si>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</si>
  <si>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</si>
  <si>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</si>
  <si>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</si>
  <si>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</si>
  <si>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</si>
  <si>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</si>
  <si>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</si>
  <si>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</si>
  <si>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</si>
  <si>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</si>
  <si>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</si>
  <si>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</si>
  <si>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</si>
  <si>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</si>
  <si>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</si>
  <si>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</si>
  <si>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</si>
  <si>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</si>
  <si>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</si>
  <si>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</si>
  <si>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</si>
  <si>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</si>
  <si>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</si>
  <si>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</si>
  <si>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</si>
  <si>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</si>
  <si>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</si>
  <si>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</si>
  <si>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</si>
  <si>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</si>
  <si>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</si>
  <si>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</si>
  <si>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</si>
  <si>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</si>
  <si>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</si>
  <si>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</si>
  <si>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</si>
  <si>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</si>
  <si>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</si>
  <si>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</si>
  <si>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</si>
  <si>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</si>
  <si>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</si>
  <si>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</si>
  <si>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</si>
  <si>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</si>
  <si>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</si>
  <si>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</si>
  <si>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</si>
  <si>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</si>
  <si>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</si>
  <si>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</si>
  <si>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</si>
  <si>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</si>
  <si>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</si>
  <si>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</si>
  <si>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</si>
  <si>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</si>
  <si>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</si>
  <si>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</si>
  <si>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</si>
  <si>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</si>
  <si>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</si>
  <si>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</si>
  <si>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</si>
  <si>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</si>
  <si>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</si>
  <si>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</si>
  <si>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</si>
  <si>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</si>
  <si>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</si>
  <si>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</si>
  <si>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</si>
  <si>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</si>
  <si>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</si>
  <si>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</si>
  <si>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</si>
  <si>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</si>
  <si>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</si>
  <si>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</si>
  <si>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</si>
  <si>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</si>
  <si>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</si>
  <si>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</si>
  <si>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</si>
  <si>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</si>
  <si>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</si>
  <si>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</si>
  <si>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</si>
  <si>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</si>
  <si>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</si>
  <si>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</si>
  <si>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</si>
  <si>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</si>
  <si>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</si>
  <si>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</si>
  <si>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</si>
  <si>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</si>
  <si>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</si>
  <si>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</si>
  <si>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</si>
  <si>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</si>
  <si>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</si>
  <si>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</si>
  <si>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</si>
  <si>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</si>
  <si>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</si>
  <si>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</si>
  <si>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</si>
  <si>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</si>
  <si>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</si>
  <si>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</si>
  <si>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</si>
  <si>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</si>
  <si>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</si>
  <si>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</si>
  <si>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</si>
  <si>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</si>
  <si>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</si>
  <si>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</si>
  <si>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</si>
  <si>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</si>
  <si>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</si>
  <si>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</si>
  <si>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</si>
  <si>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</si>
  <si>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</si>
  <si>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</si>
  <si>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</si>
  <si>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</si>
  <si>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</si>
  <si>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</si>
  <si>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</si>
  <si>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</si>
  <si>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</si>
  <si>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</si>
  <si>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</si>
  <si>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</si>
  <si>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</si>
  <si>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</si>
  <si>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</si>
  <si>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</si>
  <si>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</si>
  <si>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</si>
  <si>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</si>
  <si>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</si>
  <si>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</si>
  <si>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</si>
  <si>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</si>
  <si>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</si>
  <si>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</si>
  <si>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</si>
  <si>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</si>
  <si>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</si>
  <si>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</si>
  <si>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</si>
  <si>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</si>
  <si>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</si>
  <si>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</si>
  <si>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</si>
  <si>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</si>
  <si>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</si>
  <si>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</si>
  <si>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</si>
  <si>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</si>
  <si>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</si>
  <si>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</si>
  <si>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</si>
  <si>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</si>
  <si>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</si>
  <si>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</si>
  <si>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</si>
  <si>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</si>
  <si>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</si>
  <si>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</si>
  <si>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</si>
  <si>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</si>
  <si>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</si>
  <si>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</si>
  <si>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</si>
  <si>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</si>
  <si>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</si>
  <si>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</si>
  <si>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</si>
  <si>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</si>
  <si>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</si>
  <si>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</si>
  <si>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</si>
  <si>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</si>
  <si>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</si>
  <si>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</si>
  <si>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</si>
  <si>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</si>
  <si>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</si>
  <si>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</si>
  <si>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</si>
  <si>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</si>
  <si>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</si>
  <si>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</si>
  <si>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</si>
  <si>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</si>
  <si>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</si>
  <si>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</si>
  <si>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</si>
  <si>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</si>
  <si>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</si>
  <si>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</si>
  <si>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</si>
  <si>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</si>
  <si>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</si>
  <si>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</si>
  <si>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</si>
  <si>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</si>
  <si>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</si>
  <si>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</si>
  <si>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</si>
  <si>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</si>
  <si>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</si>
  <si>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</si>
  <si>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</si>
  <si>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</si>
  <si>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</si>
  <si>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</si>
  <si>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</si>
  <si>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</si>
  <si>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</si>
  <si>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</si>
  <si>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</si>
  <si>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</si>
  <si>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</si>
  <si>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</si>
  <si>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</si>
  <si>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</si>
  <si>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</si>
  <si>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</si>
  <si>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</si>
  <si>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</si>
  <si>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</si>
  <si>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</si>
  <si>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</si>
  <si>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</si>
  <si>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</si>
  <si>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</si>
  <si>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</si>
  <si>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</si>
  <si>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</si>
  <si>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</si>
  <si>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</si>
  <si>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</si>
  <si>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</si>
  <si>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</si>
  <si>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</si>
  <si>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</si>
  <si>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</si>
  <si>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</si>
  <si>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</si>
  <si>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</si>
  <si>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</si>
  <si>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</si>
  <si>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</si>
  <si>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</si>
  <si>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</si>
  <si>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</si>
  <si>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</si>
  <si>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</si>
  <si>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</si>
  <si>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</si>
  <si>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</si>
  <si>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</si>
  <si>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</si>
  <si>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</si>
  <si>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</si>
  <si>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</si>
  <si>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</si>
  <si>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</si>
  <si>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</si>
  <si>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</si>
  <si>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</si>
  <si>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</si>
  <si>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</si>
  <si>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</si>
  <si>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</si>
  <si>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</si>
  <si>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</si>
  <si>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</si>
  <si>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</si>
  <si>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</si>
  <si>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</si>
  <si>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</si>
  <si>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</si>
  <si>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</si>
  <si>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</si>
  <si>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</si>
  <si>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</si>
  <si>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</si>
  <si>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</si>
  <si>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</si>
  <si>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</si>
  <si>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</si>
  <si>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</si>
  <si>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</si>
  <si>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</si>
  <si>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</si>
  <si>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</si>
  <si>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</si>
  <si>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</si>
  <si>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</si>
  <si>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</si>
  <si>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</si>
  <si>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</si>
  <si>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</si>
  <si>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</si>
  <si>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</si>
  <si>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</si>
  <si>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</si>
  <si>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</si>
  <si>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</si>
  <si>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</si>
  <si>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</si>
  <si>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</si>
  <si>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</si>
  <si>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</si>
  <si>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</si>
  <si>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</si>
  <si>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</si>
  <si>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</si>
  <si>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</si>
  <si>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</si>
  <si>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</si>
  <si>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</si>
  <si>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</si>
  <si>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</si>
  <si>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</si>
  <si>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</si>
  <si>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</si>
  <si>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</si>
  <si>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</si>
  <si>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</si>
  <si>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</si>
  <si>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</si>
  <si>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</si>
  <si>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</si>
  <si>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</si>
  <si>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</si>
  <si>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</si>
  <si>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</si>
  <si>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</si>
  <si>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</si>
  <si>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</si>
  <si>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</si>
  <si>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</si>
  <si>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</si>
  <si>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</si>
  <si>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</si>
  <si>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</si>
  <si>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</si>
  <si>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</si>
  <si>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</si>
  <si>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</si>
  <si>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</si>
  <si>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</si>
  <si>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</si>
  <si>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</si>
  <si>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</si>
  <si>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</si>
  <si>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</si>
  <si>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</si>
  <si>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</si>
  <si>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</si>
  <si>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</si>
  <si>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</si>
  <si>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</si>
  <si>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</si>
  <si>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</si>
  <si>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</si>
  <si>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</si>
  <si>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</si>
  <si>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</si>
  <si>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</si>
  <si>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</si>
  <si>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</si>
  <si>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</si>
  <si>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</si>
  <si>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</si>
  <si>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</si>
  <si>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</si>
  <si>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</si>
  <si>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</si>
  <si>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</si>
  <si>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</si>
  <si>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</si>
  <si>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</si>
  <si>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</si>
  <si>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</si>
  <si>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</si>
  <si>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</si>
  <si>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</si>
  <si>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</si>
  <si>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</si>
  <si>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</si>
  <si>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</si>
  <si>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</si>
  <si>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</si>
  <si>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</si>
  <si>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</si>
  <si>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</si>
  <si>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</si>
  <si>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</si>
  <si>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</si>
  <si>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</si>
  <si>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</si>
  <si>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</si>
  <si>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</si>
  <si>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</si>
  <si>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</si>
  <si>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</si>
  <si>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</si>
  <si>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</si>
  <si>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</si>
  <si>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</si>
  <si>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</si>
  <si>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</si>
  <si>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</si>
  <si>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</si>
  <si>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</si>
  <si>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</si>
  <si>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</si>
  <si>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</si>
  <si>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</si>
  <si>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</si>
  <si>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</si>
  <si>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</si>
  <si>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</si>
  <si>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</si>
  <si>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</si>
  <si>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</si>
  <si>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</si>
  <si>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</si>
  <si>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</si>
  <si>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</si>
  <si>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</si>
  <si>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</si>
  <si>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</si>
  <si>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</si>
  <si>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</si>
  <si>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</si>
  <si>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</si>
  <si>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</si>
  <si>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</si>
  <si>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</si>
  <si>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</si>
  <si>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</si>
  <si>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</si>
  <si>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</si>
  <si>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</si>
  <si>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</si>
  <si>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</si>
  <si>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</si>
  <si>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</si>
  <si>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</si>
  <si>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</si>
  <si>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</si>
  <si>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</si>
  <si>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</si>
  <si>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</si>
  <si>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</si>
  <si>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</si>
  <si>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</si>
  <si>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</si>
  <si>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</si>
  <si>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</si>
  <si>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</si>
  <si>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</si>
  <si>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</si>
  <si>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</si>
  <si>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</si>
  <si>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</si>
  <si>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</si>
  <si>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</si>
  <si>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</si>
  <si>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</si>
  <si>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</si>
  <si>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</si>
  <si>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</si>
  <si>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</si>
  <si>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</si>
  <si>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</si>
  <si>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</si>
  <si>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</si>
  <si>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</si>
  <si>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</si>
  <si>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</si>
  <si>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</si>
  <si>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</si>
  <si>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</si>
  <si>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</si>
  <si>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</si>
  <si>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</si>
  <si>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</si>
  <si>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</si>
  <si>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</si>
  <si>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</si>
  <si>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</si>
  <si>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</si>
  <si>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</si>
  <si>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</si>
  <si>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</si>
  <si>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</si>
  <si>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</si>
  <si>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</si>
  <si>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</si>
  <si>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</si>
  <si>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</si>
  <si>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</si>
  <si>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</si>
  <si>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</si>
  <si>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</si>
  <si>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</si>
  <si>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</si>
  <si>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</si>
  <si>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</si>
  <si>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</si>
  <si>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</si>
  <si>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</si>
  <si>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</si>
  <si>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</si>
  <si>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</si>
  <si>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</si>
  <si>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</si>
  <si>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</si>
  <si>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</si>
  <si>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</si>
  <si>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</si>
  <si>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</si>
  <si>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</si>
  <si>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</si>
  <si>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</si>
  <si>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</si>
  <si>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</si>
  <si>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</si>
  <si>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</si>
  <si>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</si>
  <si>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</si>
  <si>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</si>
  <si>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</si>
  <si>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</si>
  <si>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</si>
  <si>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</si>
  <si>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</si>
  <si>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</si>
  <si>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</si>
  <si>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</si>
  <si>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</si>
  <si>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</si>
  <si>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</si>
  <si>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</si>
  <si>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</si>
  <si>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</si>
  <si>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</si>
  <si>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</si>
  <si>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</si>
  <si>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</si>
  <si>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</si>
  <si>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</si>
  <si>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</si>
  <si>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</si>
  <si>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</si>
  <si>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</si>
  <si>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</si>
  <si>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</si>
  <si>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</si>
  <si>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</si>
  <si>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</si>
  <si>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</si>
  <si>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</si>
  <si>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</si>
  <si>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</si>
  <si>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</si>
  <si>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</si>
  <si>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</si>
  <si>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</si>
  <si>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</si>
  <si>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</si>
  <si>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</si>
  <si>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</si>
  <si>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</si>
  <si>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</si>
  <si>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</si>
  <si>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</si>
  <si>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</si>
  <si>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</si>
  <si>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</si>
  <si>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</si>
  <si>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</si>
  <si>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</si>
  <si>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</si>
  <si>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</si>
  <si>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</si>
  <si>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</si>
  <si>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</si>
  <si>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</si>
  <si>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</si>
  <si>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</si>
  <si>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</si>
  <si>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</si>
  <si>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</si>
  <si>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</si>
  <si>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</si>
  <si>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</si>
  <si>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</si>
  <si>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</si>
  <si>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</si>
  <si>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</si>
  <si>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</si>
  <si>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</si>
  <si>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</si>
  <si>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</si>
  <si>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</si>
  <si>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</si>
  <si>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</si>
  <si>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</si>
  <si>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</si>
  <si>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</si>
  <si>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</si>
  <si>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</si>
  <si>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</si>
  <si>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</si>
  <si>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</si>
  <si>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</si>
  <si>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</si>
  <si>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</si>
  <si>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</si>
  <si>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</si>
  <si>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</si>
  <si>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</si>
  <si>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</si>
  <si>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</si>
  <si>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</si>
  <si>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</si>
  <si>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</si>
  <si>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</si>
  <si>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</si>
  <si>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</si>
  <si>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</si>
  <si>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</si>
  <si>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</si>
  <si>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</si>
  <si>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</si>
  <si>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</si>
  <si>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</si>
  <si>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</si>
  <si>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</si>
  <si>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</si>
  <si>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</si>
  <si>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</si>
  <si>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</si>
  <si>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</si>
  <si>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</si>
  <si>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</si>
  <si>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</si>
  <si>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</si>
  <si>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</si>
  <si>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</si>
  <si>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</si>
  <si>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</si>
  <si>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</si>
  <si>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</si>
  <si>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</si>
  <si>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</si>
  <si>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</si>
  <si>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</si>
  <si>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</si>
  <si>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</si>
  <si>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</si>
  <si>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</si>
  <si>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</si>
  <si>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</si>
  <si>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</si>
  <si>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</si>
  <si>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</si>
  <si>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</si>
  <si>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</si>
  <si>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</si>
  <si>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</si>
  <si>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</si>
  <si>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</si>
  <si>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</si>
  <si>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</si>
  <si>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</si>
  <si>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</si>
  <si>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</si>
  <si>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</si>
  <si>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</si>
  <si>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</si>
  <si>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</si>
  <si>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</si>
  <si>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</si>
  <si>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</si>
  <si>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</si>
  <si>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</si>
  <si>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</si>
  <si>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</si>
  <si>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</si>
  <si>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</si>
  <si>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</si>
  <si>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</si>
  <si>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</si>
  <si>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</si>
  <si>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</si>
  <si>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</si>
  <si>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</si>
  <si>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</si>
  <si>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</si>
  <si>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</si>
  <si>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</si>
  <si>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</si>
  <si>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</si>
  <si>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</si>
  <si>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</si>
  <si>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</si>
  <si>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</si>
  <si>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</si>
  <si>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</si>
  <si>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</si>
  <si>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</si>
  <si>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</si>
  <si>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</si>
  <si>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</si>
  <si>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</si>
  <si>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</si>
  <si>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</si>
  <si>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</si>
  <si>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</si>
  <si>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</si>
  <si>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</si>
  <si>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</si>
  <si>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</si>
  <si>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</si>
  <si>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</si>
  <si>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</si>
  <si>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</si>
  <si>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</si>
  <si>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</si>
  <si>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</si>
  <si>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</si>
  <si>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</si>
  <si>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</si>
  <si>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</si>
  <si>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</si>
  <si>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</si>
  <si>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</si>
  <si>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</si>
  <si>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</si>
  <si>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</si>
  <si>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</si>
  <si>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</si>
  <si>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</si>
  <si>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</si>
  <si>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</si>
  <si>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</si>
  <si>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</si>
  <si>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</si>
  <si>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</si>
  <si>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</si>
  <si>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</si>
  <si>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</si>
  <si>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</si>
  <si>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</si>
  <si>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</si>
  <si>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</si>
  <si>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</si>
  <si>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</si>
  <si>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</si>
  <si>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</si>
  <si>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</si>
  <si>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</si>
  <si>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</si>
  <si>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</si>
  <si>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</si>
  <si>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</si>
  <si>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</si>
  <si>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</si>
  <si>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</si>
  <si>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</si>
  <si>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</si>
  <si>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</si>
  <si>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</si>
  <si>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</si>
  <si>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</si>
  <si>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</si>
  <si>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</si>
  <si>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</si>
  <si>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</si>
  <si>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</si>
  <si>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</si>
  <si>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</si>
  <si>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</si>
  <si>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</si>
  <si>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</si>
  <si>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</si>
  <si>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</si>
  <si>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</si>
  <si>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</si>
  <si>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</si>
  <si>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</si>
  <si>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</si>
  <si>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</si>
  <si>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</si>
  <si>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</si>
  <si>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</si>
  <si>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</si>
  <si>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</si>
  <si>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</si>
  <si>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</si>
  <si>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</si>
  <si>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</si>
  <si>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</si>
  <si>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</si>
  <si>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</si>
  <si>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</si>
  <si>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</si>
  <si>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</si>
  <si>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</si>
  <si>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</si>
  <si>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</si>
  <si>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</si>
  <si>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</si>
  <si>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</si>
  <si>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</si>
  <si>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</si>
  <si>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</si>
  <si>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</si>
  <si>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</si>
  <si>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</si>
  <si>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</si>
  <si>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</si>
  <si>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</si>
  <si>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</si>
  <si>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</si>
  <si>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</si>
  <si>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</si>
  <si>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</si>
  <si>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</si>
  <si>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</si>
  <si>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</si>
  <si>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</si>
  <si>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</si>
  <si>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</si>
  <si>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</si>
  <si>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</si>
  <si>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</si>
  <si>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</si>
  <si>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</si>
  <si>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</si>
  <si>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</si>
  <si>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</si>
  <si>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</si>
  <si>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</si>
  <si>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</si>
  <si>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</si>
  <si>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</si>
  <si>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</si>
  <si>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</si>
  <si>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</si>
  <si>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</si>
  <si>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</si>
  <si>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</si>
  <si>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</si>
  <si>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</si>
  <si>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</si>
  <si>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</si>
  <si>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</si>
  <si>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</si>
  <si>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</si>
  <si>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</si>
  <si>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</si>
  <si>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</si>
  <si>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</si>
  <si>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</si>
  <si>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</si>
  <si>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</si>
  <si>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</si>
  <si>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</si>
  <si>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</si>
  <si>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</si>
  <si>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</si>
  <si>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</si>
  <si>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</si>
  <si>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</si>
  <si>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</si>
  <si>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</si>
  <si>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</si>
  <si>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</si>
  <si>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</si>
  <si>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</si>
  <si>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</si>
  <si>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</si>
  <si>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</si>
  <si>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</si>
  <si>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</si>
  <si>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</si>
  <si>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</si>
  <si>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</si>
  <si>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</si>
  <si>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</si>
  <si>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</si>
  <si>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</si>
  <si>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</si>
  <si>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</si>
  <si>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</si>
  <si>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</si>
  <si>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</si>
  <si>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</si>
  <si>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</si>
  <si>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</si>
  <si>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</si>
  <si>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</si>
  <si>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</si>
  <si>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</si>
  <si>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</si>
  <si>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</si>
  <si>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</si>
  <si>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</si>
  <si>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</si>
  <si>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</si>
  <si>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</si>
  <si>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</si>
  <si>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</si>
  <si>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</si>
  <si>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</si>
  <si>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</si>
  <si>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</si>
  <si>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</si>
  <si>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</si>
  <si>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</si>
  <si>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</si>
  <si>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</si>
  <si>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</si>
  <si>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</si>
  <si>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</si>
  <si>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</si>
  <si>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</si>
  <si>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</si>
  <si>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</si>
  <si>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</si>
  <si>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</si>
  <si>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</si>
  <si>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</si>
  <si>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</si>
  <si>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</si>
  <si>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</si>
  <si>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</si>
  <si>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</si>
  <si>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</si>
  <si>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</si>
  <si>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</si>
  <si>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</si>
  <si>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</si>
  <si>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</si>
  <si>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</si>
  <si>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</si>
  <si>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</si>
  <si>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</si>
  <si>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</si>
  <si>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</si>
  <si>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</si>
  <si>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</si>
  <si>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</si>
  <si>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</si>
  <si>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</si>
  <si>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</si>
  <si>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</si>
  <si>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</si>
  <si>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</si>
  <si>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</si>
  <si>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</si>
  <si>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</si>
  <si>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</si>
  <si>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</si>
  <si>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</si>
  <si>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</si>
  <si>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</si>
  <si>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</si>
  <si>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</si>
  <si>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</si>
  <si>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</si>
  <si>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</si>
  <si>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</si>
  <si>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</si>
  <si>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</si>
  <si>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</si>
  <si>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</si>
  <si>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</si>
  <si>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</si>
  <si>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</si>
  <si>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</si>
  <si>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</si>
  <si>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</si>
  <si>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</si>
  <si>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</si>
  <si>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</si>
  <si>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</si>
  <si>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</si>
  <si>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</si>
  <si>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</si>
  <si>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</si>
  <si>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</si>
  <si>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</si>
  <si>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</si>
  <si>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</si>
  <si>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</si>
  <si>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</si>
  <si>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</si>
  <si>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</si>
  <si>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</si>
  <si>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</si>
  <si>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</si>
  <si>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</si>
  <si>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</si>
  <si>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</si>
  <si>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</si>
  <si>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</si>
  <si>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</si>
  <si>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</si>
  <si>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</si>
  <si>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</si>
  <si>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</si>
  <si>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</si>
  <si>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</si>
  <si>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</si>
  <si>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</si>
  <si>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</si>
  <si>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</si>
  <si>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</si>
  <si>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</si>
  <si>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</si>
  <si>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</si>
  <si>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</si>
  <si>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</si>
  <si>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</si>
  <si>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</si>
  <si>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</si>
  <si>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</si>
  <si>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</si>
  <si>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</si>
  <si>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</si>
  <si>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</si>
  <si>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</si>
  <si>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</si>
  <si>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</si>
  <si>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</si>
  <si>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</si>
  <si>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</si>
  <si>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</si>
  <si>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</si>
  <si>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</si>
  <si>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</si>
  <si>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</si>
  <si>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</si>
  <si>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</si>
  <si>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</si>
  <si>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</si>
  <si>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</si>
  <si>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</si>
  <si>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</si>
  <si>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</si>
  <si>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</si>
  <si>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</si>
  <si>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</si>
  <si>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</si>
  <si>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</si>
  <si>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</si>
  <si>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</si>
  <si>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</si>
  <si>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</si>
  <si>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</si>
  <si>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</si>
  <si>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</si>
  <si>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</si>
  <si>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</si>
  <si>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</si>
  <si>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</si>
  <si>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</si>
  <si>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</si>
  <si>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</si>
  <si>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</si>
  <si>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</si>
  <si>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</si>
  <si>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</si>
  <si>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</si>
  <si>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</si>
  <si>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</si>
  <si>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</si>
  <si>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</si>
  <si>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</si>
  <si>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</si>
  <si>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</si>
  <si>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</si>
  <si>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</si>
  <si>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</si>
  <si>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</si>
  <si>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</si>
  <si>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</si>
  <si>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</si>
  <si>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</si>
  <si>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</si>
  <si>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</si>
  <si>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</si>
  <si>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</si>
  <si>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</si>
  <si>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</si>
  <si>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</si>
  <si>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</si>
  <si>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</si>
  <si>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</si>
  <si>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</si>
  <si>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</si>
  <si>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</si>
  <si>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</si>
  <si>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</si>
  <si>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</si>
  <si>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</si>
  <si>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</si>
  <si>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</si>
  <si>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</si>
  <si>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</si>
  <si>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</si>
  <si>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</si>
  <si>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</si>
  <si>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</si>
  <si>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</si>
  <si>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</si>
  <si>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</si>
  <si>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</si>
  <si>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</si>
  <si>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</si>
  <si>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</si>
  <si>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</si>
  <si>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</si>
  <si>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</si>
  <si>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</si>
  <si>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</si>
  <si>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</si>
  <si>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</si>
  <si>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</si>
  <si>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</si>
  <si>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</si>
  <si>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</si>
  <si>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</si>
  <si>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</si>
  <si>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</si>
  <si>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</si>
  <si>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</si>
  <si>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</si>
  <si>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</si>
  <si>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</si>
  <si>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</si>
  <si>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</si>
  <si>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</si>
  <si>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</si>
  <si>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</si>
  <si>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</si>
  <si>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</si>
  <si>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</si>
  <si>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</si>
  <si>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</si>
  <si>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</si>
  <si>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</si>
  <si>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</si>
  <si>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</si>
  <si>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</si>
  <si>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</si>
  <si>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</si>
  <si>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</si>
  <si>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</si>
  <si>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</si>
  <si>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</si>
  <si>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</si>
  <si>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</si>
  <si>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</si>
  <si>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</si>
  <si>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</si>
  <si>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</si>
  <si>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</si>
  <si>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</si>
  <si>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</si>
  <si>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</si>
  <si>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</si>
  <si>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</si>
  <si>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</si>
  <si>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</si>
  <si>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</si>
  <si>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</si>
  <si>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</si>
  <si>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</si>
  <si>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</si>
  <si>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</si>
  <si>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</si>
  <si>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</si>
  <si>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</si>
  <si>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</si>
  <si>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</si>
  <si>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</si>
  <si>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</si>
  <si>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</si>
  <si>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</si>
  <si>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</si>
  <si>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</si>
  <si>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</si>
  <si>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</si>
  <si>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</si>
  <si>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</si>
  <si>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</si>
  <si>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</si>
  <si>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</si>
  <si>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</si>
  <si>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</si>
  <si>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</si>
  <si>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</si>
  <si>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</si>
  <si>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</si>
  <si>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</si>
  <si>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</si>
  <si>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</si>
  <si>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</si>
  <si>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</si>
  <si>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</si>
  <si>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</si>
  <si>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</si>
  <si>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</si>
  <si>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</si>
  <si>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</si>
  <si>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</si>
  <si>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</si>
  <si>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</si>
  <si>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</si>
  <si>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</si>
  <si>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</si>
  <si>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</si>
  <si>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</si>
  <si>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</si>
  <si>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</si>
  <si>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</si>
  <si>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</si>
  <si>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</si>
  <si>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</si>
  <si>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</si>
  <si>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</si>
  <si>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</si>
  <si>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</si>
  <si>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</si>
  <si>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</si>
  <si>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</si>
  <si>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</si>
  <si>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</si>
  <si>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</si>
  <si>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</si>
  <si>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</si>
  <si>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</si>
  <si>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</si>
  <si>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</si>
  <si>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</si>
  <si>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</si>
  <si>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</si>
  <si>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</si>
  <si>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</si>
  <si>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</si>
  <si>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</si>
  <si>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</si>
  <si>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</si>
  <si>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</si>
  <si>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</si>
  <si>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</si>
  <si>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</si>
  <si>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</si>
  <si>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</si>
  <si>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</si>
  <si>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</si>
  <si>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</si>
  <si>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</si>
  <si>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</si>
  <si>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</si>
  <si>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</si>
  <si>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</si>
  <si>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</si>
  <si>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</si>
  <si>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</si>
  <si>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</si>
  <si>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</si>
  <si>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</si>
  <si>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</si>
  <si>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</si>
  <si>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</si>
  <si>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</si>
  <si>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</si>
  <si>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</si>
  <si>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</si>
  <si>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</si>
  <si>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</si>
  <si>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</si>
  <si>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</si>
  <si>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</si>
  <si>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</si>
  <si>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</si>
  <si>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</si>
  <si>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</si>
  <si>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</si>
  <si>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</si>
  <si>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</si>
  <si>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</si>
  <si>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</si>
  <si>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</si>
  <si>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</si>
  <si>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</si>
  <si>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</si>
  <si>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</si>
  <si>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</si>
  <si>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</si>
  <si>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</si>
  <si>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</si>
  <si>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</si>
  <si>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</si>
  <si>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</si>
  <si>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</si>
  <si>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</si>
  <si>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</si>
  <si>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</si>
  <si>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</si>
  <si>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</si>
  <si>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</si>
  <si>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</si>
  <si>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</si>
  <si>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</si>
  <si>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</si>
  <si>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</si>
  <si>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</si>
  <si>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</si>
  <si>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</si>
  <si>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</si>
  <si>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</si>
  <si>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</si>
  <si>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</si>
  <si>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</si>
  <si>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</si>
  <si>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</si>
  <si>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</si>
  <si>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</si>
  <si>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</si>
  <si>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</si>
  <si>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</si>
  <si>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</si>
  <si>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</si>
  <si>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</si>
  <si>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</si>
  <si>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</si>
  <si>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</si>
  <si>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</si>
  <si>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</si>
  <si>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</si>
  <si>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</si>
  <si>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</si>
  <si>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</si>
  <si>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</si>
  <si>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</si>
  <si>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</si>
  <si>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</si>
  <si>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</si>
  <si>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</si>
  <si>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</si>
  <si>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</si>
  <si>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</si>
  <si>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</si>
  <si>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</si>
  <si>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</si>
  <si>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</si>
  <si>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</si>
  <si>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</si>
  <si>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</si>
  <si>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</si>
  <si>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</si>
  <si>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</si>
  <si>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</si>
  <si>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</si>
  <si>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</si>
  <si>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</si>
  <si>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</si>
  <si>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</si>
  <si>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</si>
  <si>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</si>
  <si>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</si>
  <si>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</si>
  <si>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</si>
  <si>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</si>
  <si>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</si>
  <si>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</si>
  <si>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</si>
  <si>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</si>
  <si>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</si>
  <si>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</si>
  <si>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</si>
  <si>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</si>
  <si>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</si>
  <si>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</si>
  <si>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</si>
  <si>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</si>
  <si>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</si>
  <si>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</si>
  <si>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</si>
  <si>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</si>
  <si>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</si>
  <si>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</si>
  <si>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</si>
  <si>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</si>
  <si>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</si>
  <si>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</si>
  <si>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</si>
  <si>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</si>
  <si>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</si>
  <si>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</si>
  <si>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</si>
  <si>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</si>
  <si>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</si>
  <si>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</si>
  <si>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</si>
  <si>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</si>
  <si>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</si>
  <si>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</si>
  <si>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</si>
  <si>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</si>
  <si>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</si>
  <si>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</si>
  <si>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</si>
  <si>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</si>
  <si>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</si>
  <si>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</si>
  <si>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</si>
  <si>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</si>
  <si>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</si>
  <si>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</si>
  <si>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</si>
  <si>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</si>
  <si>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</si>
  <si>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</si>
  <si>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</si>
  <si>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</si>
  <si>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</si>
  <si>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</si>
  <si>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</si>
  <si>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</si>
  <si>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</si>
  <si>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</si>
  <si>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</si>
  <si>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</si>
  <si>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</si>
  <si>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</si>
  <si>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</si>
  <si>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</si>
  <si>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</si>
  <si>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</si>
  <si>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</si>
  <si>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</si>
  <si>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</si>
  <si>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</si>
  <si>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</si>
  <si>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</si>
  <si>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</si>
  <si>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</si>
  <si>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</si>
  <si>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</si>
  <si>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</si>
  <si>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</si>
  <si>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</si>
  <si>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</si>
  <si>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</si>
  <si>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</si>
  <si>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</si>
  <si>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</si>
  <si>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</si>
  <si>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</si>
  <si>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</si>
  <si>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</si>
  <si>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</si>
  <si>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</si>
  <si>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</si>
  <si>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</si>
  <si>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</si>
  <si>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</si>
  <si>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</si>
  <si>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</si>
  <si>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</si>
  <si>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</si>
  <si>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</si>
  <si>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</si>
  <si>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</si>
  <si>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</si>
  <si>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</si>
  <si>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</si>
  <si>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</si>
  <si>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</si>
  <si>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</si>
  <si>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</si>
  <si>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</si>
  <si>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</si>
  <si>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</si>
  <si>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</si>
  <si>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</si>
  <si>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</si>
  <si>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</si>
  <si>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</si>
  <si>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</si>
  <si>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</si>
  <si>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</si>
  <si>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</si>
  <si>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</si>
  <si>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</si>
  <si>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</si>
  <si>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</si>
  <si>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</si>
  <si>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</si>
  <si>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</si>
  <si>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</si>
  <si>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</si>
  <si>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</si>
  <si>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</si>
  <si>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</si>
  <si>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</si>
  <si>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</si>
  <si>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</si>
  <si>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</si>
  <si>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</si>
  <si>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</si>
  <si>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</si>
  <si>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</si>
  <si>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</si>
  <si>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</si>
  <si>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</si>
  <si>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</si>
  <si>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</si>
  <si>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</si>
  <si>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</si>
  <si>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</si>
  <si>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</si>
  <si>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</si>
  <si>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</si>
  <si>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</si>
  <si>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</si>
  <si>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</si>
  <si>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</si>
  <si>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</si>
  <si>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</si>
  <si>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</si>
  <si>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</si>
  <si>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</si>
  <si>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</si>
  <si>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</si>
  <si>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</si>
  <si>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</si>
  <si>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</si>
  <si>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</si>
  <si>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</si>
  <si>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</si>
  <si>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</si>
  <si>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</si>
  <si>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</si>
  <si>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</si>
  <si>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</si>
  <si>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</si>
  <si>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</si>
  <si>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</si>
  <si>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</si>
  <si>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</si>
  <si>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</si>
  <si>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</si>
  <si>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</si>
  <si>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</si>
  <si>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</si>
  <si>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</si>
  <si>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</si>
  <si>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</si>
  <si>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</si>
  <si>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</si>
  <si>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</si>
  <si>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</si>
  <si>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</si>
  <si>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</si>
  <si>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</si>
  <si>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</si>
  <si>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</si>
  <si>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</si>
  <si>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</si>
  <si>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</si>
  <si>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</si>
  <si>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</si>
  <si>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</si>
  <si>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</si>
  <si>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</si>
  <si>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</si>
  <si>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</si>
  <si>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</si>
  <si>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</si>
  <si>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</si>
  <si>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</si>
  <si>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</si>
  <si>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</si>
  <si>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</si>
  <si>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</si>
  <si>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</si>
  <si>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</si>
  <si>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</si>
  <si>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</si>
  <si>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</si>
  <si>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</si>
  <si>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</si>
  <si>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</si>
  <si>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</si>
  <si>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</si>
  <si>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</si>
  <si>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</si>
  <si>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</si>
  <si>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</si>
  <si>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</si>
  <si>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</si>
  <si>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</si>
  <si>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</si>
  <si>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</si>
  <si>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</si>
  <si>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</si>
  <si>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</si>
  <si>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</si>
  <si>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</si>
  <si>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</si>
  <si>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</si>
  <si>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</si>
  <si>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</si>
  <si>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</si>
  <si>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</si>
  <si>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</si>
  <si>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</si>
  <si>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</si>
  <si>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</si>
  <si>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</si>
  <si>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</si>
  <si>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</si>
  <si>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</si>
  <si>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</si>
  <si>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</si>
  <si>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</si>
  <si>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</si>
  <si>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</si>
  <si>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</si>
  <si>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</si>
  <si>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</si>
  <si>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</si>
  <si>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</si>
  <si>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</si>
  <si>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</si>
  <si>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</si>
  <si>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</si>
  <si>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</si>
  <si>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</si>
  <si>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</si>
  <si>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</si>
  <si>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</si>
  <si>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</si>
  <si>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</si>
  <si>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</si>
  <si>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</si>
  <si>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</si>
  <si>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</si>
  <si>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</si>
  <si>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</si>
  <si>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</si>
  <si>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</si>
  <si>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</si>
  <si>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</si>
  <si>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</si>
  <si>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</si>
  <si>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</si>
  <si>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</si>
  <si>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</si>
  <si>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</si>
  <si>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</si>
  <si>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</si>
  <si>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</si>
  <si>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</si>
  <si>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</si>
  <si>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</si>
  <si>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</si>
  <si>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</si>
  <si>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</si>
  <si>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</si>
  <si>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</si>
  <si>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</si>
  <si>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</si>
  <si>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</si>
  <si>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</si>
  <si>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</si>
  <si>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</si>
  <si>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</si>
  <si>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</si>
  <si>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</si>
  <si>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</si>
  <si>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</si>
  <si>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</si>
  <si>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</si>
  <si>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</si>
  <si>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</si>
  <si>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</si>
  <si>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</si>
  <si>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</si>
  <si>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</si>
  <si>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</si>
  <si>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</si>
  <si>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</si>
  <si>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</si>
  <si>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</si>
  <si>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</si>
  <si>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</si>
  <si>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</si>
  <si>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</si>
  <si>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</si>
  <si>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</si>
  <si>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</si>
  <si>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</si>
  <si>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</si>
  <si>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</si>
  <si>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</si>
  <si>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</si>
  <si>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</si>
  <si>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</si>
  <si>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</si>
  <si>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</si>
  <si>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</si>
  <si>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</si>
  <si>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</si>
  <si>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</si>
  <si>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</si>
  <si>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</si>
  <si>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</si>
  <si>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</si>
  <si>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</si>
  <si>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</si>
  <si>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</si>
  <si>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</si>
  <si>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</si>
  <si>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</si>
  <si>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</si>
  <si>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</si>
  <si>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</si>
  <si>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</si>
  <si>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</si>
  <si>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</si>
  <si>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</si>
  <si>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</si>
  <si>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</si>
  <si>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</si>
  <si>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</si>
  <si>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</si>
  <si>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</si>
  <si>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</si>
  <si>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</si>
  <si>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</si>
  <si>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</si>
  <si>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</si>
  <si>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</si>
  <si>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</si>
  <si>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</si>
  <si>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</si>
  <si>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</si>
  <si>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</si>
  <si>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</si>
  <si>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</si>
  <si>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</si>
  <si>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</si>
  <si>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</si>
  <si>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</si>
  <si>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</si>
  <si>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</si>
  <si>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</si>
  <si>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</si>
  <si>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</si>
  <si>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</si>
  <si>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</si>
  <si>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</si>
  <si>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</si>
  <si>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</si>
  <si>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</si>
  <si>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</si>
  <si>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</si>
  <si>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</si>
  <si>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</si>
  <si>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</si>
  <si>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</si>
  <si>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</si>
  <si>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</si>
  <si>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</si>
  <si>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</si>
  <si>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</si>
  <si>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</si>
  <si>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</si>
  <si>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</si>
  <si>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</si>
  <si>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</si>
  <si>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</si>
  <si>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</si>
  <si>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</si>
  <si>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</si>
  <si>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</si>
  <si>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</si>
  <si>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</si>
  <si>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</si>
  <si>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</si>
  <si>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</si>
  <si>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</si>
  <si>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</si>
  <si>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</si>
  <si>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</si>
  <si>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</si>
  <si>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</si>
  <si>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</si>
  <si>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</si>
  <si>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</si>
  <si>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</si>
  <si>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</si>
  <si>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</si>
  <si>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</si>
  <si>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</si>
  <si>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</si>
  <si>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</si>
  <si>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</si>
  <si>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</si>
  <si>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</si>
  <si>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</si>
  <si>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</si>
  <si>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</si>
  <si>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</si>
  <si>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</si>
  <si>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</si>
  <si>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</si>
  <si>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</si>
  <si>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</si>
  <si>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</si>
  <si>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</si>
  <si>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</si>
  <si>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</si>
  <si>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</si>
  <si>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</si>
  <si>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</si>
  <si>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</si>
  <si>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</si>
  <si>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</si>
  <si>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</si>
  <si>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</si>
  <si>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</si>
  <si>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</si>
  <si>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</si>
  <si>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</si>
  <si>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</si>
  <si>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</si>
  <si>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</si>
  <si>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</si>
  <si>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</si>
  <si>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</si>
  <si>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</si>
  <si>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</si>
  <si>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</si>
  <si>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</si>
  <si>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</si>
  <si>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</si>
  <si>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</si>
  <si>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</si>
  <si>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</si>
  <si>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</si>
  <si>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</si>
  <si>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</si>
  <si>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</si>
  <si>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</si>
  <si>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</si>
  <si>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</si>
  <si>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</si>
  <si>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</si>
  <si>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</si>
  <si>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</si>
  <si>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</si>
  <si>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</si>
  <si>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</si>
  <si>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</si>
  <si>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</si>
  <si>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</si>
  <si>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</si>
  <si>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</si>
  <si>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</si>
  <si>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</si>
  <si>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</si>
  <si>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</si>
  <si>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</si>
  <si>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</si>
  <si>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</si>
  <si>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</si>
  <si>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</si>
  <si>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</si>
  <si>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</si>
  <si>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</si>
  <si>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</si>
  <si>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</si>
  <si>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</si>
  <si>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</si>
  <si>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</si>
  <si>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</si>
  <si>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</si>
  <si>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</si>
  <si>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</si>
  <si>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</si>
  <si>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</si>
  <si>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</si>
  <si>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</si>
  <si>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</si>
  <si>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</si>
  <si>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</si>
  <si>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</si>
  <si>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</si>
  <si>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</si>
  <si>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</si>
  <si>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</si>
  <si>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</si>
  <si>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</si>
  <si>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</si>
  <si>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</si>
  <si>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</si>
  <si>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</si>
  <si>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</si>
  <si>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</si>
  <si>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</si>
  <si>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</si>
  <si>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</si>
  <si>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</si>
  <si>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</si>
  <si>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</si>
  <si>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</si>
  <si>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</si>
  <si>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</si>
  <si>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</si>
  <si>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</si>
  <si>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</si>
  <si>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</si>
  <si>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</si>
  <si>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</si>
  <si>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</si>
  <si>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</si>
  <si>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</si>
  <si>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</si>
  <si>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</si>
  <si>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</si>
  <si>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</si>
  <si>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</si>
  <si>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</si>
  <si>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</si>
  <si>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</si>
  <si>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</si>
  <si>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</si>
  <si>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</si>
  <si>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</si>
  <si>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</si>
  <si>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</si>
  <si>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</si>
  <si>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</si>
  <si>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</si>
  <si>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</si>
  <si>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</si>
  <si>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</si>
  <si>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</si>
  <si>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</si>
  <si>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</si>
  <si>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</si>
  <si>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</si>
  <si>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</si>
  <si>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</si>
  <si>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</si>
  <si>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</si>
  <si>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</si>
  <si>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</si>
  <si>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</si>
  <si>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</si>
  <si>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</si>
  <si>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</si>
  <si>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</si>
  <si>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</si>
  <si>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</si>
  <si>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</si>
  <si>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</si>
  <si>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</si>
  <si>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</si>
  <si>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</si>
  <si>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</si>
  <si>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</si>
  <si>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</si>
  <si>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</si>
  <si>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</si>
  <si>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</si>
  <si>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</si>
  <si>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</si>
  <si>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</si>
  <si>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</si>
  <si>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</si>
  <si>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</si>
  <si>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</si>
  <si>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</si>
  <si>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</si>
  <si>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</si>
  <si>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</si>
  <si>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</si>
  <si>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</si>
  <si>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</si>
  <si>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</si>
  <si>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</si>
  <si>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</si>
  <si>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</si>
  <si>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</si>
  <si>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</si>
  <si>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</si>
  <si>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</si>
  <si>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</si>
  <si>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</si>
  <si>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</si>
  <si>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</si>
  <si>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</si>
  <si>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</si>
  <si>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</si>
  <si>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</si>
  <si>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</si>
  <si>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</si>
  <si>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</si>
  <si>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</si>
  <si>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</si>
  <si>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</si>
  <si>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</si>
  <si>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</si>
  <si>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</si>
  <si>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</si>
  <si>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</si>
  <si>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</si>
  <si>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</si>
  <si>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</si>
  <si>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</si>
  <si>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</si>
  <si>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</si>
  <si>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</si>
  <si>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</si>
  <si>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</si>
  <si>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</si>
  <si>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</si>
  <si>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</si>
  <si>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</si>
  <si>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</si>
  <si>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</si>
  <si>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</si>
  <si>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</si>
  <si>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</si>
  <si>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</si>
  <si>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</si>
  <si>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</si>
  <si>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</si>
  <si>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</si>
  <si>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</si>
  <si>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</si>
  <si>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</si>
  <si>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</si>
  <si>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</si>
  <si>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</si>
  <si>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</si>
  <si>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</si>
  <si>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</si>
  <si>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</si>
  <si>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</si>
  <si>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</si>
  <si>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</si>
  <si>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</si>
  <si>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</si>
  <si>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</si>
  <si>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</si>
  <si>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</si>
  <si>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</si>
  <si>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</si>
  <si>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</si>
  <si>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</si>
  <si>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</si>
  <si>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</si>
  <si>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</si>
  <si>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</si>
  <si>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</si>
  <si>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</si>
  <si>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</si>
  <si>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</si>
  <si>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</si>
  <si>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</si>
  <si>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</si>
  <si>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</si>
  <si>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</si>
  <si>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</si>
  <si>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</si>
  <si>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</si>
  <si>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</si>
  <si>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</si>
  <si>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</si>
  <si>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</si>
  <si>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</si>
  <si>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</si>
  <si>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</si>
  <si>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</si>
  <si>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</si>
  <si>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</si>
  <si>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</si>
  <si>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</si>
  <si>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</si>
  <si>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</si>
  <si>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</si>
  <si>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</si>
  <si>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</si>
  <si>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</si>
  <si>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</si>
  <si>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</si>
  <si>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</si>
  <si>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</si>
  <si>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</si>
  <si>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</si>
  <si>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</si>
  <si>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</si>
  <si>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</si>
  <si>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</si>
  <si>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</si>
  <si>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</si>
  <si>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</si>
  <si>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</si>
  <si>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</si>
  <si>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</si>
  <si>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</si>
  <si>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</si>
  <si>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</si>
  <si>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</si>
  <si>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</si>
  <si>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</si>
  <si>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</si>
  <si>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</si>
  <si>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</si>
  <si>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</si>
  <si>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</si>
  <si>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</si>
  <si>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</si>
  <si>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</si>
  <si>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</si>
  <si>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</si>
  <si>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</si>
  <si>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</si>
  <si>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</si>
  <si>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</si>
  <si>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</si>
  <si>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</si>
  <si>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</si>
  <si>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</si>
  <si>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</si>
  <si>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</si>
  <si>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</si>
  <si>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</si>
  <si>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</si>
  <si>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</si>
  <si>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</si>
  <si>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</si>
  <si>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</si>
  <si>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</si>
  <si>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</si>
  <si>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</si>
  <si>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</si>
  <si>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</si>
  <si>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</si>
  <si>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</si>
  <si>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</si>
  <si>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</si>
  <si>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</si>
  <si>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</si>
  <si>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</si>
  <si>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</si>
  <si>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</si>
  <si>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</si>
  <si>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</si>
  <si>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</si>
  <si>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</si>
  <si>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</si>
  <si>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</si>
  <si>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</si>
  <si>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</si>
  <si>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</si>
  <si>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</si>
  <si>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</si>
  <si>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</si>
  <si>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</si>
  <si>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</si>
  <si>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</si>
  <si>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</si>
  <si>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</si>
  <si>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</si>
  <si>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</si>
  <si>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</si>
  <si>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</si>
  <si>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</si>
  <si>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</si>
  <si>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</si>
  <si>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</si>
  <si>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</si>
  <si>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</si>
  <si>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</si>
  <si>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</si>
  <si>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</si>
  <si>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</si>
  <si>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</si>
  <si>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</si>
  <si>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</si>
  <si>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</si>
  <si>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</si>
  <si>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</si>
  <si>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</si>
  <si>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</si>
  <si>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</si>
  <si>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</si>
  <si>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</si>
  <si>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</si>
  <si>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</si>
  <si>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</si>
  <si>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</si>
  <si>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</si>
  <si>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</si>
  <si>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</si>
  <si>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</si>
  <si>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</si>
  <si>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</si>
  <si>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</si>
  <si>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</si>
  <si>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</si>
  <si>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</si>
  <si>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</si>
  <si>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</si>
  <si>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</si>
  <si>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</si>
  <si>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</si>
  <si>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</si>
  <si>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</si>
  <si>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</si>
  <si>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</si>
  <si>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</si>
  <si>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</si>
  <si>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</si>
  <si>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</si>
  <si>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</si>
  <si>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</si>
  <si>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</si>
  <si>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</si>
  <si>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</si>
  <si>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</si>
  <si>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</si>
  <si>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</si>
  <si>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</si>
  <si>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</si>
  <si>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</si>
  <si>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</si>
  <si>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</si>
  <si>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</si>
  <si>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</si>
  <si>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</si>
  <si>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</si>
  <si>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</si>
  <si>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</si>
  <si>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</si>
  <si>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</si>
  <si>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</si>
  <si>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</si>
  <si>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</si>
  <si>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</si>
  <si>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</si>
  <si>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</si>
  <si>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</si>
  <si>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</si>
  <si>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</si>
  <si>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</si>
  <si>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</si>
  <si>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</si>
  <si>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</si>
  <si>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</si>
  <si>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</si>
  <si>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</si>
  <si>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</si>
  <si>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</si>
  <si>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</si>
  <si>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</si>
  <si>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</si>
  <si>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</si>
  <si>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</si>
  <si>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</si>
  <si>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</si>
  <si>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</si>
  <si>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</si>
  <si>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</si>
  <si>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</si>
  <si>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</si>
  <si>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</si>
  <si>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</si>
  <si>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</si>
  <si>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</si>
  <si>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</si>
  <si>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</si>
  <si>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</si>
  <si>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</si>
  <si>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</si>
  <si>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</si>
  <si>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</si>
  <si>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</si>
  <si>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</si>
  <si>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</si>
  <si>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</si>
  <si>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</si>
  <si>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</si>
  <si>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</si>
  <si>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</si>
  <si>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</si>
  <si>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</si>
  <si>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</si>
  <si>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</si>
  <si>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</si>
  <si>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</si>
  <si>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</si>
  <si>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</si>
  <si>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</si>
  <si>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</si>
  <si>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</si>
  <si>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</si>
  <si>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</si>
  <si>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</si>
  <si>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</si>
  <si>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</si>
  <si>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</si>
  <si>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</si>
  <si>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</si>
  <si>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</si>
  <si>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</si>
  <si>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</si>
  <si>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</si>
  <si>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</si>
  <si>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</si>
  <si>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</si>
  <si>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</si>
  <si>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</si>
  <si>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</si>
  <si>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</si>
  <si>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</si>
  <si>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</si>
  <si>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</si>
  <si>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</si>
  <si>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</si>
  <si>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</si>
  <si>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</si>
  <si>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</si>
  <si>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</si>
  <si>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</si>
  <si>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</si>
  <si>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</si>
  <si>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</si>
  <si>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</si>
  <si>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</si>
  <si>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</si>
  <si>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</si>
  <si>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</si>
  <si>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</si>
  <si>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</si>
  <si>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</si>
  <si>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</si>
  <si>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</si>
  <si>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</si>
  <si>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</si>
  <si>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</si>
  <si>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</si>
  <si>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</si>
  <si>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</si>
  <si>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</si>
  <si>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</si>
  <si>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</si>
  <si>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</si>
  <si>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</si>
  <si>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</si>
  <si>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</si>
  <si>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</si>
  <si>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</si>
  <si>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</si>
  <si>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</si>
  <si>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</si>
  <si>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</si>
  <si>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</si>
  <si>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</si>
  <si>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</si>
  <si>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</si>
  <si>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</si>
  <si>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</si>
  <si>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</si>
  <si>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</si>
  <si>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</si>
  <si>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</si>
  <si>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</si>
  <si>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</si>
  <si>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</si>
  <si>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</si>
  <si>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</si>
  <si>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</si>
  <si>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</si>
  <si>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</si>
  <si>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</si>
  <si>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</si>
  <si>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</si>
  <si>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</si>
  <si>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</si>
  <si>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</si>
  <si>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</si>
  <si>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</si>
  <si>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</si>
  <si>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</si>
  <si>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</si>
  <si>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</si>
  <si>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</si>
  <si>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</si>
  <si>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</si>
  <si>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</si>
  <si>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</si>
  <si>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</si>
  <si>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</si>
  <si>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</si>
  <si>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</si>
  <si>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</si>
  <si>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</si>
  <si>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</si>
  <si>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</si>
  <si>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</si>
  <si>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</si>
  <si>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</si>
  <si>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</si>
  <si>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</si>
  <si>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</si>
  <si>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</si>
  <si>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</si>
  <si>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</si>
  <si>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</si>
  <si>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</si>
  <si>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</si>
  <si>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</si>
  <si>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</si>
  <si>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</si>
  <si>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</si>
  <si>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</si>
  <si>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</si>
  <si>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</si>
  <si>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</si>
  <si>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</si>
  <si>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</si>
  <si>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</si>
  <si>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</si>
  <si>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</si>
  <si>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</si>
  <si>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</si>
  <si>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</si>
  <si>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</si>
  <si>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</si>
  <si>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</si>
  <si>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</si>
  <si>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</si>
  <si>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</si>
  <si>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</si>
  <si>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</si>
  <si>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</si>
  <si>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</si>
  <si>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</si>
  <si>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</si>
  <si>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</si>
  <si>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</si>
  <si>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</si>
  <si>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</si>
  <si>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</si>
  <si>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</si>
  <si>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</si>
  <si>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</si>
  <si>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</si>
  <si>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</si>
  <si>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</si>
  <si>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</si>
  <si>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</si>
  <si>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</si>
  <si>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</si>
  <si>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</si>
  <si>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</si>
  <si>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</si>
  <si>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</si>
  <si>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</si>
  <si>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</si>
  <si>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</si>
  <si>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</si>
  <si>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</si>
  <si>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</si>
  <si>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</si>
  <si>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</si>
  <si>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</si>
  <si>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</si>
  <si>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</si>
  <si>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</si>
  <si>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</si>
  <si>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</si>
  <si>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</si>
  <si>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</si>
  <si>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</si>
  <si>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</si>
  <si>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</si>
  <si>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</si>
  <si>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</si>
  <si>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</si>
  <si>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</si>
  <si>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</si>
  <si>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</si>
  <si>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</si>
  <si>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</si>
  <si>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</si>
  <si>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</si>
  <si>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</si>
  <si>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</si>
  <si>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</si>
  <si>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</si>
  <si>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</si>
  <si>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</si>
  <si>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</si>
  <si>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</si>
  <si>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</si>
  <si>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</si>
  <si>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</si>
  <si>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</si>
  <si>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</si>
  <si>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</si>
  <si>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</si>
  <si>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</si>
  <si>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</si>
  <si>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</si>
  <si>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</si>
  <si>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</si>
  <si>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</si>
  <si>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</si>
  <si>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</si>
  <si>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</si>
  <si>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</si>
  <si>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</si>
  <si>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</si>
  <si>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</si>
  <si>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</si>
  <si>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</si>
  <si>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</si>
  <si>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</si>
  <si>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</si>
  <si>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</si>
  <si>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</si>
  <si>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</si>
  <si>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</si>
  <si>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</si>
  <si>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</si>
  <si>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</si>
  <si>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</si>
  <si>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</si>
  <si>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</si>
  <si>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</si>
  <si>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</si>
  <si>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</si>
  <si>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</si>
  <si>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</si>
  <si>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</si>
  <si>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</si>
  <si>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</si>
  <si>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</si>
  <si>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</si>
  <si>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</si>
  <si>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</si>
  <si>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</si>
  <si>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</si>
  <si>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</si>
  <si>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</si>
  <si>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</si>
  <si>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</si>
  <si>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</si>
  <si>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</si>
  <si>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</si>
  <si>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</si>
  <si>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</si>
  <si>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</si>
  <si>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</si>
  <si>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</si>
  <si>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</si>
  <si>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</si>
  <si>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</si>
  <si>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</si>
  <si>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</si>
  <si>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</si>
  <si>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</si>
  <si>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</si>
  <si>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</si>
  <si>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</si>
  <si>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</si>
  <si>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</si>
  <si>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</si>
  <si>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</si>
  <si>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</si>
  <si>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</si>
  <si>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</si>
  <si>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</si>
  <si>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</si>
  <si>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</si>
  <si>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</si>
  <si>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</si>
  <si>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</si>
  <si>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</si>
  <si>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</si>
  <si>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</si>
  <si>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</si>
  <si>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</si>
  <si>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</si>
  <si>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</si>
  <si>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</si>
  <si>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</si>
  <si>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</si>
  <si>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</si>
  <si>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</si>
  <si>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</si>
  <si>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</si>
  <si>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</si>
  <si>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</si>
  <si>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</si>
  <si>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</si>
  <si>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</si>
  <si>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</si>
  <si>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</si>
  <si>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</si>
  <si>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</si>
  <si>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</si>
  <si>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</si>
  <si>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</si>
  <si>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</si>
  <si>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</si>
  <si>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</si>
  <si>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</si>
  <si>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</si>
  <si>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</si>
  <si>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</si>
  <si>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</si>
  <si>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</si>
  <si>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</si>
  <si>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</si>
  <si>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</si>
  <si>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</si>
  <si>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</si>
  <si>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</si>
  <si>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</si>
  <si>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</si>
  <si>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</si>
  <si>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</si>
  <si>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</si>
  <si>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</si>
  <si>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</si>
  <si>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</si>
  <si>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</si>
  <si>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</si>
  <si>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</si>
  <si>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</si>
  <si>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</si>
  <si>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</si>
  <si>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</si>
  <si>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</si>
  <si>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</si>
  <si>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</si>
  <si>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</si>
  <si>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</si>
  <si>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</si>
  <si>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</si>
  <si>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</si>
  <si>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</si>
  <si>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</si>
  <si>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</si>
  <si>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</si>
  <si>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</si>
  <si>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</si>
  <si>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</si>
  <si>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</si>
  <si>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</si>
  <si>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</si>
  <si>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</si>
  <si>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</si>
  <si>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</si>
  <si>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</si>
  <si>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</si>
  <si>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</si>
  <si>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</si>
  <si>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</si>
  <si>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</si>
  <si>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</si>
  <si>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</si>
  <si>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</si>
  <si>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</si>
  <si>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</si>
  <si>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</si>
  <si>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</si>
  <si>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</si>
  <si>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</si>
  <si>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</si>
  <si>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</si>
  <si>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</si>
  <si>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</si>
  <si>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</si>
  <si>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</si>
  <si>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</si>
  <si>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</si>
  <si>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</si>
  <si>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</si>
  <si>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</si>
  <si>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</si>
  <si>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</si>
  <si>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</si>
  <si>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</si>
  <si>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</si>
  <si>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</si>
  <si>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</si>
  <si>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</si>
  <si>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</si>
  <si>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</si>
  <si>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</si>
  <si>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</si>
  <si>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</si>
  <si>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</si>
  <si>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</si>
  <si>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</si>
  <si>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</si>
  <si>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</si>
  <si>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</si>
  <si>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</si>
  <si>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</si>
  <si>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</si>
  <si>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</si>
  <si>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</si>
  <si>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</si>
  <si>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</si>
  <si>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</si>
  <si>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</si>
  <si>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</si>
  <si>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</si>
  <si>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</si>
  <si>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</si>
  <si>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</si>
  <si>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</si>
  <si>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</si>
  <si>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</si>
  <si>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</si>
  <si>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</si>
  <si>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</si>
  <si>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</si>
  <si>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</si>
  <si>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</si>
  <si>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</si>
  <si>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</si>
  <si>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</si>
  <si>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</si>
  <si>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</si>
  <si>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</si>
  <si>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</si>
  <si>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</si>
  <si>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</si>
  <si>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</si>
  <si>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</si>
  <si>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</si>
  <si>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</si>
  <si>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</si>
  <si>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</si>
  <si>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</si>
  <si>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</si>
  <si>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</si>
  <si>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</si>
  <si>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</si>
  <si>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</si>
  <si>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</si>
  <si>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</si>
  <si>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</si>
  <si>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</si>
  <si>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</si>
  <si>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</si>
  <si>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</si>
  <si>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</si>
  <si>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</si>
  <si>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</si>
  <si>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</si>
  <si>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</si>
  <si>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</si>
  <si>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</si>
  <si>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</si>
  <si>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</si>
  <si>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</si>
  <si>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</si>
  <si>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</si>
  <si>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</si>
  <si>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</si>
  <si>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</si>
  <si>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</si>
  <si>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</si>
  <si>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</si>
  <si>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</si>
  <si>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</si>
  <si>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</si>
  <si>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</si>
  <si>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</si>
  <si>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</si>
  <si>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</si>
  <si>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</si>
  <si>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</si>
  <si>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</si>
  <si>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</si>
  <si>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</si>
  <si>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</si>
  <si>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</si>
  <si>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</si>
  <si>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</si>
  <si>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</si>
  <si>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</si>
  <si>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</si>
  <si>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</si>
  <si>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</si>
  <si>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</si>
  <si>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</si>
  <si>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</si>
  <si>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</si>
  <si>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</si>
  <si>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</si>
  <si>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</si>
  <si>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</si>
  <si>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</si>
  <si>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</si>
  <si>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</si>
  <si>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</si>
  <si>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</si>
  <si>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</si>
  <si>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</si>
  <si>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</si>
  <si>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</si>
  <si>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</si>
  <si>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</si>
  <si>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</si>
  <si>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</si>
  <si>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</si>
  <si>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</si>
  <si>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</si>
  <si>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</si>
  <si>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</si>
  <si>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</si>
  <si>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</si>
  <si>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</si>
  <si>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</si>
  <si>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</si>
  <si>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</si>
  <si>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</si>
  <si>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</si>
  <si>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</si>
  <si>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</si>
  <si>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</si>
  <si>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</si>
  <si>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</si>
  <si>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</si>
  <si>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</si>
  <si>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</si>
  <si>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</si>
  <si>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</si>
  <si>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</si>
  <si>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</si>
  <si>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</si>
  <si>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</si>
  <si>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</si>
  <si>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</si>
  <si>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</si>
  <si>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</si>
  <si>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</si>
  <si>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</si>
  <si>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</si>
  <si>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</si>
  <si>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</si>
  <si>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</si>
  <si>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</si>
  <si>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</si>
  <si>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</si>
  <si>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</si>
  <si>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</si>
  <si>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</si>
  <si>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</si>
  <si>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</si>
  <si>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</si>
  <si>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</si>
  <si>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</si>
  <si>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</si>
  <si>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</si>
  <si>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</si>
  <si>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</si>
  <si>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</si>
  <si>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</si>
  <si>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</si>
  <si>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</si>
  <si>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</si>
  <si>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</si>
  <si>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</si>
  <si>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</si>
  <si>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</si>
  <si>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</si>
  <si>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</si>
  <si>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</si>
  <si>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</si>
  <si>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</si>
  <si>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</si>
  <si>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</si>
  <si>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</si>
  <si>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</si>
  <si>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</si>
  <si>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</si>
  <si>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</si>
  <si>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</si>
  <si>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</si>
  <si>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</si>
  <si>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</si>
  <si>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</si>
  <si>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</si>
  <si>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</si>
  <si>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</si>
  <si>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</si>
  <si>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</si>
  <si>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</si>
  <si>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</si>
  <si>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</si>
  <si>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</si>
  <si>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</si>
  <si>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</si>
  <si>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</si>
  <si>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</si>
  <si>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</si>
  <si>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</si>
  <si>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</si>
  <si>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</si>
  <si>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</si>
  <si>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</si>
  <si>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</si>
  <si>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</si>
  <si>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</si>
  <si>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</si>
  <si>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</si>
  <si>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</si>
  <si>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</si>
  <si>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</si>
  <si>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</si>
  <si>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</si>
  <si>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</si>
  <si>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</si>
  <si>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</si>
  <si>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</si>
  <si>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</si>
  <si>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</si>
  <si>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</si>
  <si>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</si>
  <si>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</si>
  <si>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</si>
  <si>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</si>
  <si>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</si>
  <si>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</si>
  <si>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</si>
  <si>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</si>
  <si>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</si>
  <si>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</si>
  <si>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</si>
  <si>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</si>
  <si>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</si>
  <si>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</si>
  <si>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</si>
  <si>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</si>
  <si>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</si>
  <si>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</si>
  <si>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</si>
  <si>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</si>
  <si>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</si>
  <si>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</si>
  <si>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</si>
  <si>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</si>
  <si>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</si>
  <si>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</si>
  <si>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</si>
  <si>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</si>
  <si>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</si>
  <si>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</si>
  <si>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</si>
  <si>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</si>
  <si>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</si>
  <si>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</si>
  <si>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</si>
  <si>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</si>
  <si>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</si>
  <si>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</si>
  <si>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</si>
  <si>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</si>
  <si>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</si>
  <si>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</si>
  <si>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</si>
  <si>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</si>
  <si>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</si>
  <si>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</si>
  <si>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</si>
  <si>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</si>
  <si>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</si>
  <si>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</si>
  <si>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</si>
  <si>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</si>
  <si>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</si>
  <si>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</si>
  <si>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</si>
  <si>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</si>
  <si>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</si>
  <si>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</si>
  <si>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</si>
  <si>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</si>
  <si>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</si>
  <si>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</si>
  <si>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</si>
  <si>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</si>
  <si>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</si>
  <si>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</si>
  <si>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</si>
  <si>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</si>
  <si>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</si>
  <si>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</si>
  <si>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</si>
  <si>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</si>
  <si>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</si>
  <si>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</si>
  <si>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</si>
  <si>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</si>
  <si>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</si>
  <si>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</si>
  <si>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</si>
  <si>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</si>
  <si>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</si>
  <si>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</si>
  <si>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</si>
  <si>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</si>
  <si>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</si>
  <si>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</si>
  <si>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</si>
  <si>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</si>
  <si>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</si>
  <si>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</si>
  <si>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</si>
  <si>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</si>
  <si>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</si>
  <si>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</si>
  <si>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</si>
  <si>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</si>
  <si>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</si>
  <si>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</si>
  <si>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</si>
  <si>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</si>
  <si>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</si>
  <si>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</si>
  <si>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</si>
  <si>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</si>
  <si>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</si>
  <si>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</si>
  <si>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</si>
  <si>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</si>
  <si>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</si>
  <si>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</si>
  <si>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</si>
  <si>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</si>
  <si>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</si>
  <si>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</si>
  <si>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</si>
  <si>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</si>
  <si>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</si>
  <si>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</si>
  <si>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</si>
  <si>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</si>
  <si>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</si>
  <si>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</si>
  <si>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</si>
  <si>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</si>
  <si>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</si>
  <si>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</si>
  <si>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</si>
  <si>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</si>
  <si>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</si>
  <si>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</si>
  <si>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</si>
  <si>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</si>
  <si>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</si>
  <si>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</si>
  <si>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</si>
  <si>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</si>
  <si>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</si>
  <si>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</si>
  <si>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</si>
  <si>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</si>
  <si>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</si>
  <si>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</si>
  <si>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</si>
  <si>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</si>
  <si>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</si>
  <si>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</si>
  <si>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</si>
  <si>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</si>
  <si>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</si>
  <si>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</si>
  <si>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</si>
  <si>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</si>
  <si>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</si>
  <si>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</si>
  <si>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</si>
  <si>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</si>
  <si>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</si>
  <si>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</si>
  <si>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</si>
  <si>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</si>
  <si>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</si>
  <si>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</si>
  <si>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</si>
  <si>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PCM-20251114-00001503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</si>
  <si>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</si>
  <si>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</si>
  <si>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</si>
  <si>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</si>
  <si>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</si>
  <si>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</si>
  <si>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</si>
  <si>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</si>
  <si>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</si>
  <si>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</si>
  <si>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</si>
  <si>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</si>
  <si>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</si>
  <si>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</si>
  <si>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</si>
  <si>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</si>
  <si>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</si>
  <si>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</si>
  <si>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</si>
  <si>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</si>
  <si>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</si>
  <si>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</si>
  <si>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</si>
  <si>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</si>
  <si>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</si>
  <si>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</si>
  <si>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</si>
  <si>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</si>
  <si>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</si>
  <si>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</si>
  <si>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</si>
  <si>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</si>
  <si>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</si>
  <si>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</si>
  <si>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</si>
  <si>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</si>
  <si>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</si>
  <si>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</si>
  <si>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</si>
  <si>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</si>
  <si>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</si>
  <si>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</si>
  <si>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</si>
  <si>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</si>
  <si>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</si>
  <si>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</si>
  <si>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</si>
  <si>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</si>
  <si>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</si>
  <si>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</si>
  <si>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</si>
  <si>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</si>
  <si>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</si>
  <si>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</si>
  <si>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</si>
  <si>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</si>
  <si>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</si>
  <si>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</si>
  <si>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</si>
  <si>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</si>
  <si>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</si>
  <si>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</si>
  <si>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</si>
  <si>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</si>
  <si>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</si>
  <si>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</si>
  <si>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</si>
  <si>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</si>
  <si>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</si>
  <si>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</si>
  <si>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</si>
  <si>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</si>
  <si>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</si>
  <si>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</si>
  <si>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</si>
  <si>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</si>
  <si>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</si>
  <si>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</si>
  <si>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</si>
  <si>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</si>
  <si>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</si>
  <si>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</si>
  <si>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</si>
  <si>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</si>
  <si>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</si>
  <si>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</si>
  <si>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access road team trying to reach site</t>
  </si>
  <si>
    <t xml:space="preserve"> PCM-20250215-00000830 </t>
  </si>
  <si>
    <t>LTE site still down and  site located in aramco area access issue need special permission</t>
  </si>
  <si>
    <t>EM team on the way need 10 Min</t>
  </si>
  <si>
    <t>PCM-20251114-00001138</t>
  </si>
  <si>
    <t xml:space="preserve">Heavy rain in area and team dispatched need 25 Min </t>
  </si>
  <si>
    <t xml:space="preserve">Heavy rain in area and team dispatched need 45 Min </t>
  </si>
  <si>
    <t>PCM-20251114-00001260</t>
  </si>
  <si>
    <t>Heavy rain in area and team checKing after HJR0228</t>
  </si>
  <si>
    <t>PCM-20251114-00001289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</si>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</sst>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3" totalsRowShown="0" headerRowDxfId="64" dataDxfId="63" headerRowBorderDxfId="61" tableBorderDxfId="62">
  <autoFilter ref="A1:L10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312.93561273148225</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5" ca="1" si="0">IFERROR(NOW()-F3,"")</f>
        <v>0.12800856481771916</v>
      </c>
      <c r="H3" s="111">
        <v>45975.740949074076</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12690</v>
      </c>
      <c r="E4" s="63" t="s">
        <v>39021</v>
      </c>
      <c r="F4" s="111">
        <v>45975.875173611108</v>
      </c>
      <c r="G4" s="112">
        <f t="shared" ca="1" si="0"/>
        <v>8.8650463003432378E-3</v>
      </c>
      <c r="H4" s="111">
        <v>45975.870150462964</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45975.884038657408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45975.884038657408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45975.884038657408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45975.884038657408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45975.884038657408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45975.884038657408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45975.884038657408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45975.884038657408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45975.884038657408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45975.884038657408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45975.884038657408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45975.884038657408</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45975.884038657408</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45975.884038657408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45975.884038657408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45975.884038657408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45975.884038657408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45975.884038657408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45975.884038657408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45975.884038657408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45975.884038657408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45975.884038657408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45975.884038657408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45975.884038657408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45975.884038657408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45975.884038657408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45975.884038657408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45975.884038657408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45975.884038657408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45975.884038657408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45975.884038657408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45975.884038657408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45975.884038657408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45975.884038657408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45975.884038657408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45975.884038657408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45975.884038657408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45975.884038657408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45975.884038657408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45975.884038657408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45975.884038657408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45975.884038657408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45975.884038657408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45975.884038657408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45975.884038657408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45975.884038657408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45975.884038657408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45975.884038657408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45975.884038657408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45975.884038657408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45975.884038657408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45975.884038657408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45975.884038657408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45975.884038657408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45975.884038657408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45975.884038657408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45975.884038657408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45975.884038657408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45975.884038657408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45975.884038657408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45975.884038657408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45975.884038657408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45975.884038657408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45975.884038657408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45975.884038657408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45975.884038657408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45975.884038657408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45975.884038657408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45975.884038657408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45975.884038657408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45975.884038657408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45975.884038657408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45975.884038657408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45975.884038657408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45975.884038657408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45975.884038657408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45975.884038657408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45975.884038657408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45975.884038657408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45975.884038657408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45975.884038657408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45975.884038657408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45975.884038657408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45975.884038657408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45975.884038657408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45975.884038657408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45975.884038657408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45975.884038657408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45975.884038657408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45975.884038657408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45975.884038657408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45975.884038657408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45975.884038657408</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387903FB-5C27-4C40-9D84-AB70E69A1D3D}"/>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150.88420069444692</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22777</v>
      </c>
      <c r="E4" s="103" t="s">
        <v>39021</v>
      </c>
      <c r="F4" s="104">
        <v>45974.60628472222</v>
      </c>
      <c r="G4" s="105">
        <f t="shared" ref="G4" ca="1" si="1">IFERROR(NOW()-F4,"-")</f>
        <v>1.2777539351882297</v>
      </c>
      <c r="H4" s="104">
        <v>45974.597256944442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45975.884038657408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45975.884038657408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45975.884038657408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45975.884038657408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45975.884038657408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45975.884038657408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45975.884038657408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45975.884038657408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45975.884038657408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45975.884038657408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45975.884038657408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45975.884038657408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45975.884038657408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45975.884038657408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45975.884038657408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45975.884038657408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45975.884038657408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45975.884038657408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45975.884038657408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45975.884038657408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45975.884038657408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45975.884038657408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45975.884038657408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45975.884038657408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45975.884038657408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45975.884038657408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45975.884038657408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45975.884038657408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45975.884038657408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45975.884038657408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45975.884038657408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45975.884038657408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45975.884038657408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45975.884038657408</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3"/>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17769</v>
      </c>
      <c r="E2" s="18"/>
      <c r="F2" s="20"/>
      <c r="G2" s="21">
        <f t="shared" ref="G2:G58" ca="1" si="0">IFERROR(NOW()-F2,"-")</f>
        <v>45975.884038657408</v>
      </c>
      <c r="H2" s="22">
        <v>45975.769490740742</v>
      </c>
      <c r="I2" s="19" t="str">
        <f>IFERROR(VLOOKUP(D2,DB!A:F,6,0),"")</f>
        <v>SCECO+STB</v>
      </c>
      <c r="J2" s="18" t="str">
        <f>IFERROR(VLOOKUP(D2,DB!A:G,7,0),"")</f>
        <v>Good</v>
      </c>
      <c r="K2" s="45" t="s">
        <v>39112</v>
      </c>
      <c r="L2" s="23" t="str">
        <f>IFERROR(VLOOKUP(D2,DB!A:I,9,0),"")</f>
        <v>Latis</v>
      </c>
    </row>
    <row r="3" spans="1:13" ht="15" customHeight="1">
      <c r="A3" s="19"/>
      <c r="B3" s="61" t="str">
        <f>IFERROR(VLOOKUP(D3,DB!A:K,11,0),"")</f>
        <v/>
      </c>
      <c r="C3" s="18"/>
      <c r="D3" s="18"/>
      <c r="E3" s="18"/>
      <c r="F3" s="20"/>
      <c r="G3" s="21">
        <f t="shared" ca="1" si="0"/>
        <v>45975.884038657408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45975.884038657408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45975.884038657408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45975.884038657408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45975.884038657408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45975.884038657408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45975.884038657408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45975.884038657408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45975.884038657408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45975.884038657408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45975.884038657408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45975.884038657408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45975.884038657408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45975.884038657408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45975.884038657408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45975.884038657408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45975.884038657408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45975.884038657408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45975.884038657408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45975.884038657408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45975.884038657408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45975.884038657408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45975.884038657408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45975.884038657408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45975.884038657408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45975.884038657408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45975.884038657408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45975.884038657408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45975.884038657408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45975.884038657408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45975.884038657408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45975.884038657408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45975.884038657408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45975.884038657408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45975.884038657408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45975.884038657408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45975.884038657408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45975.884038657408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45975.884038657408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45975.884038657408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45975.884038657408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45975.884038657408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45975.884038657408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45975.884038657408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45975.884038657408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45975.884038657408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45975.884038657408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45975.884038657408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45975.884038657408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45975.884038657408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45975.884038657408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45975.884038657408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45975.884038657408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45975.884038657408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45975.884038657408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45975.884038657408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45975.884038657408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45975.884038657408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45975.884038657408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45975.884038657408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45975.884038657408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45975.884038657408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45975.884038657408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45975.884038657408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45975.884038657408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45975.884038657408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45975.884038657408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45975.884038657408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45975.884038657408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45975.884038657408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45975.884038657408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45975.884038657408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45975.884038657408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45975.884038657408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45975.884038657408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45975.884038657408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45975.884038657408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45975.884038657408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45975.884038657408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45975.884038657408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45975.884038657408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45975.884038657408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45975.884038657408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45975.884038657408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45975.884038657408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45975.884038657408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45975.884038657408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45975.884038657408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45975.884038657408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45975.884038657408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45975.884038657408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45975.884038657408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45975.884038657408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45975.884038657408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45975.884038657408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45975.884038657408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45975.884038657408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45975.884038657408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45975.884038657408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45975.884038657408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45975.884038657408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45975.884038657408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45975.884038657408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45975.884038657408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45975.884038657408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45975.884038657408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45975.884038657408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45975.884038657408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45975.884038657408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45975.884038657408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45975.884038657408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45975.884038657408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45975.884038657408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45975.884038657408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45975.884038657408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45975.884038657408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45975.884038657408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45975.884038657408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45975.884038657408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45975.884038657408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45975.884038657408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45975.884038657408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45975.884038657408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45975.884038657408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45975.884038657408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45975.884038657408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45975.884038657408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45975.884038657408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45975.884038657408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45975.884038657408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45975.884038657408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45975.884038657408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45975.884038657408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45975.884038657408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45975.884038657408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45975.884038657408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45975.884038657408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45975.884038657408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45975.884038657408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45975.884038657408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45975.884038657408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45975.884038657408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45975.884038657408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45975.884038657408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45975.884038657408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45975.884038657408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45975.884038657408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45975.884038657408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45975.884038657408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45975.884038657408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45975.884038657408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45975.884038657408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45975.884038657408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45975.884038657408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45975.884038657408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45975.884038657408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45975.884038657408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45975.884038657408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45975.884038657408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45975.884038657408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45975.884038657408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45975.884038657408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45975.884038657408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45975.884038657408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45975.884038657408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45975.884038657408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45975.884038657408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45975.884038657408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45975.884038657408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45975.884038657408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45975.884038657408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45975.884038657408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45975.884038657408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45975.884038657408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45975.884038657408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45975.884038657408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45975.884038657408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45975.884038657408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45975.884038657408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45975.884038657408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45975.884038657408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45975.884038657408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45975.884038657408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45975.884038657408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45975.884038657408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45975.884038657408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45975.884038657408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45975.884038657408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45975.884038657408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45975.884038657408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45975.884038657408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45975.884038657408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45975.884038657408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45975.884038657408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45975.884038657408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45975.884038657408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45975.884038657408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45975.884038657408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45975.884038657408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45975.884038657408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45975.884038657408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45975.884038657408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45975.884038657408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45975.884038657408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45975.884038657408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45975.884038657408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45975.884038657408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45975.884038657408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45975.884038657408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45975.884038657408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45975.884038657408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45975.884038657408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45975.884038657408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45975.884038657408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45975.884038657408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45975.884038657408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45975.884038657408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45975.884038657408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45975.884038657408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45975.884038657408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45975.884038657408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45975.884038657408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45975.884038657408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45975.884038657408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45975.884038657408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45975.884038657408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45975.884038657408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45975.884038657408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45975.884038657408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45975.884038657408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45975.884038657408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45975.884038657408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45975.884038657408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45975.884038657408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45975.884038657408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45975.884038657408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45975.884038657408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45975.884038657408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45975.884038657408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45975.884038657408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45975.884038657408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45975.884038657408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45975.884038657408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45975.884038657408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45975.884038657408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45975.884038657408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45975.884038657408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45975.884038657408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45975.884038657408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45975.884038657408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45975.884038657408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45975.884038657408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45975.884038657408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45975.884038657408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45975.884038657408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45975.884038657408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45975.884038657408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45975.884038657408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45975.884038657408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45975.884038657408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45975.884038657408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45975.884038657408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45975.884038657408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45975.884038657408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45975.884038657408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45975.884038657408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45975.884038657408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45975.884038657408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45975.884038657408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45975.884038657408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45975.884038657408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45975.884038657408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45975.884038657408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45975.884038657408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45975.884038657408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45975.884038657408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45975.884038657408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45975.884038657408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45975.884038657408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45975.884038657408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45975.884038657408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45975.884038657408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45975.884038657408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45975.884038657408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45975.884038657408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45975.884038657408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45975.884038657408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45975.884038657408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45975.884038657408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45975.884038657408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45975.884038657408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45975.884038657408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45975.884038657408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45975.884038657408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45975.884038657408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45975.884038657408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45975.884038657408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45975.884038657408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45975.884038657408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45975.884038657408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45975.884038657408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45975.884038657408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45975.884038657408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45975.884038657408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45975.884038657408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45975.884038657408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45975.884038657408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45975.884038657408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45975.884038657408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45975.884038657408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45975.884038657408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45975.884038657408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45975.884038657408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45975.884038657408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45975.884038657408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45975.884038657408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45975.884038657408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45975.884038657408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45975.884038657408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45975.884038657408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45975.884038657408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45975.884038657408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45975.884038657408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45975.884038657408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45975.884038657408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45975.884038657408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45975.884038657408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45975.884038657408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45975.884038657408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45975.884038657408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45975.884038657408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45975.884038657408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45975.884038657408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45975.884038657408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45975.884038657408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45975.884038657408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45975.884038657408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45975.884038657408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45975.884038657408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45975.884038657408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45975.884038657408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45975.884038657408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45975.884038657408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45975.884038657408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45975.884038657408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45975.884038657408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45975.884038657408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45975.884038657408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45975.884038657408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45975.884038657408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45975.884038657408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45975.884038657408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45975.884038657408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45975.884038657408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45975.884038657408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45975.884038657408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45975.884038657408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45975.884038657408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45975.884038657408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45975.884038657408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45975.884038657408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45975.884038657408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45975.884038657408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45975.884038657408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45975.884038657408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45975.884038657408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45975.884038657408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45975.884038657408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45975.884038657408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45975.884038657408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45975.884038657408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45975.884038657408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45975.884038657408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45975.884038657408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45975.884038657408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45975.884038657408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45975.884038657408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45975.884038657408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45975.884038657408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45975.884038657408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45975.884038657408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45975.884038657408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45975.884038657408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45975.884038657408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45975.884038657408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45975.884038657408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45975.884038657408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45975.884038657408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45975.884038657408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45975.884038657408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45975.884038657408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45975.884038657408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45975.884038657408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45975.884038657408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45975.884038657408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45975.884038657408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45975.884038657408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45975.884038657408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45975.884038657408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45975.884038657408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45975.884038657408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45975.884038657408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45975.884038657408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45975.884038657408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45975.884038657408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45975.884038657408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45975.884038657408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45975.884038657408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45975.884038657408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45975.884038657408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45975.884038657408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45975.884038657408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45975.884038657408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45975.884038657408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45975.884038657408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45975.884038657408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45975.884038657408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45975.884038657408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45975.884038657408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45975.884038657408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45975.884038657408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45975.884038657408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45975.884038657408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45975.884038657408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45975.884038657408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45975.884038657408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45975.884038657408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45975.884038657408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45975.884038657408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45975.884038657408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45975.884038657408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45975.884038657408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45975.884038657408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45975.884038657408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45975.884038657408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45975.884038657408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45975.884038657408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45975.884038657408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45975.884038657408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45975.884038657408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45975.884038657408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45975.884038657408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45975.884038657408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45975.884038657408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45975.884038657408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45975.884038657408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45975.884038657408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45975.884038657408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45975.884038657408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45975.884038657408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45975.884038657408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45975.884038657408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45975.884038657408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45975.884038657408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45975.884038657408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45975.884038657408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45975.884038657408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45975.884038657408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45975.884038657408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45975.884038657408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45975.884038657408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45975.884038657408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45975.884038657408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45975.884038657408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45975.884038657408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45975.884038657408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45975.884038657408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45975.884038657408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45975.884038657408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45975.884038657408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45975.884038657408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45975.884038657408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45975.884038657408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45975.884038657408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45975.884038657408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45975.884038657408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45975.884038657408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45975.884038657408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45975.884038657408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45975.884038657408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45975.884038657408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45975.884038657408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45975.884038657408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45975.884038657408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45975.884038657408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45975.884038657408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45975.884038657408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45975.884038657408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45975.884038657408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45975.884038657408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45975.884038657408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45975.884038657408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45975.884038657408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45975.884038657408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45975.884038657408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45975.884038657408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45975.884038657408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45975.884038657408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45975.884038657408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45975.884038657408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45975.884038657408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45975.884038657408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45975.884038657408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45975.884038657408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45975.884038657408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45975.884038657408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45975.884038657408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45975.884038657408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45975.884038657408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45975.884038657408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45975.884038657408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45975.884038657408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45975.884038657408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45975.884038657408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45975.884038657408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45975.884038657408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45975.884038657408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45975.884038657408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45975.884038657408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45975.884038657408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45975.884038657408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45975.884038657408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45975.884038657408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45975.884038657408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45975.884038657408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45975.884038657408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45975.884038657408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45975.884038657408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45975.884038657408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45975.884038657408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45975.884038657408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45975.884038657408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45975.884038657408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45975.884038657408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45975.884038657408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45975.884038657408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45975.884038657408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45975.884038657408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45975.884038657408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45975.884038657408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45975.884038657408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45975.884038657408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45975.884038657408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45975.884038657408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45975.884038657408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45975.884038657408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45975.884038657408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45975.884038657408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45975.884038657408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45975.884038657408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45975.884038657408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45975.884038657408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45975.884038657408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45975.884038657408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45975.884038657408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45975.884038657408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45975.884038657408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45975.884038657408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45975.884038657408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45975.884038657408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45975.884038657408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45975.884038657408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45975.884038657408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45975.884038657408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45975.884038657408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45975.884038657408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45975.884038657408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45975.884038657408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45975.884038657408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45975.884038657408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45975.884038657408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45975.884038657408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45975.884038657408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45975.884038657408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45975.884038657408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45975.884038657408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45975.884038657408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45975.884038657408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45975.884038657408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45975.884038657408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45975.884038657408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45975.884038657408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45975.884038657408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45975.884038657408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45975.884038657408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45975.884038657408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45975.884038657408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45975.884038657408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45975.884038657408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45975.884038657408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45975.884038657408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45975.884038657408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45975.884038657408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45975.884038657408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45975.884038657408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45975.884038657408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45975.884038657408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45975.884038657408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45975.884038657408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45975.884038657408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45975.884038657408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45975.884038657408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45975.884038657408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45975.884038657408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45975.884038657408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45975.884038657408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45975.884038657408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45975.884038657408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45975.884038657408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45975.884038657408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45975.884038657408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45975.884038657408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45975.884038657408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45975.884038657408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45975.884038657408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45975.884038657408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45975.884038657408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45975.884038657408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45975.884038657408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45975.884038657408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45975.884038657408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45975.884038657408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45975.884038657408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45975.884038657408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45975.884038657408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45975.884038657408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45975.884038657408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45975.884038657408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45975.884038657408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45975.884038657408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45975.884038657408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45975.884038657408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45975.884038657408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45975.884038657408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45975.884038657408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45975.884038657408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45975.884038657408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45975.884038657408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45975.884038657408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45975.884038657408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45975.884038657408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45975.884038657408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45975.884038657408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45975.884038657408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45975.884038657408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45975.884038657408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45975.884038657408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45975.884038657408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45975.884038657408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45975.884038657408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45975.884038657408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45975.884038657408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45975.884038657408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45975.884038657408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45975.884038657408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45975.884038657408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45975.884038657408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45975.884038657408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45975.884038657408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45975.884038657408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45975.884038657408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45975.884038657408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45975.884038657408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45975.884038657408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45975.884038657408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45975.884038657408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45975.884038657408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45975.884038657408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45975.884038657408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45975.884038657408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45975.884038657408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45975.884038657408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45975.884038657408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45975.884038657408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45975.884038657408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45975.884038657408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45975.884038657408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45975.884038657408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45975.884038657408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45975.884038657408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45975.884038657408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45975.884038657408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45975.884038657408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45975.884038657408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45975.884038657408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45975.884038657408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45975.884038657408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45975.884038657408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45975.884038657408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45975.884038657408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45975.884038657408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45975.884038657408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45975.884038657408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45975.884038657408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45975.884038657408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45975.884038657408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45975.884038657408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45975.884038657408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45975.884038657408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45975.884038657408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45975.884038657408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45975.884038657408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45975.884038657408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45975.884038657408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45975.884038657408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45975.884038657408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45975.884038657408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45975.884038657408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45975.884038657408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45975.884038657408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45975.884038657408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45975.884038657408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45975.884038657408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45975.884038657408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45975.884038657408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45975.884038657408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45975.884038657408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45975.884038657408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45975.884038657408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45975.884038657408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45975.884038657408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45975.884038657408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45975.884038657408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45975.884038657408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45975.884038657408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45975.884038657408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45975.884038657408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45975.884038657408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45975.884038657408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45975.884038657408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45975.884038657408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45975.884038657408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45975.884038657408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45975.884038657408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45975.884038657408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45975.884038657408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45975.884038657408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45975.884038657408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45975.884038657408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45975.884038657408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45975.884038657408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45975.884038657408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45975.884038657408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45975.884038657408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45975.884038657408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45975.884038657408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45975.884038657408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45975.884038657408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45975.884038657408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45975.884038657408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45975.884038657408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45975.884038657408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45975.884038657408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45975.884038657408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45975.884038657408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45975.884038657408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45975.884038657408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45975.884038657408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45975.884038657408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45975.884038657408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45975.884038657408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45975.884038657408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45975.884038657408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45975.884038657408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45975.884038657408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45975.884038657408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45975.884038657408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45975.884038657408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45975.884038657408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45975.884038657408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45975.884038657408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45975.884038657408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45975.884038657408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45975.884038657408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45975.884038657408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45975.884038657408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45975.884038657408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45975.884038657408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45975.884038657408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45975.884038657408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45975.884038657408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45975.884038657408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45975.884038657408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45975.884038657408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45975.884038657408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45975.884038657408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45975.884038657408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45975.884038657408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45975.884038657408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45975.884038657408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45975.884038657408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45975.884038657408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45975.884038657408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45975.884038657408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45975.884038657408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45975.884038657408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45975.884038657408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45975.884038657408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45975.884038657408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45975.884038657408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45975.884038657408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45975.884038657408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45975.884038657408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45975.884038657408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45975.884038657408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45975.884038657408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45975.884038657408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45975.884038657408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45975.884038657408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45975.884038657408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45975.884038657408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45975.884038657408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45975.884038657408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45975.884038657408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45975.884038657408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45975.884038657408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45975.884038657408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45975.884038657408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45975.884038657408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45975.884038657408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45975.884038657408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45975.884038657408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45975.884038657408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45975.884038657408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45975.884038657408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45975.884038657408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45975.884038657408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45975.884038657408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45975.884038657408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45975.884038657408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45975.884038657408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45975.884038657408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45975.884038657408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45975.884038657408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45975.884038657408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45975.884038657408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45975.884038657408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45975.884038657408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45975.884038657408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45975.884038657408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45975.884038657408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45975.884038657408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45975.884038657408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45975.884038657408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45975.884038657408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45975.884038657408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45975.884038657408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45975.884038657408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45975.884038657408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45975.884038657408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45975.884038657408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45975.884038657408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45975.884038657408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45975.884038657408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45975.884038657408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45975.884038657408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45975.884038657408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45975.884038657408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45975.884038657408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45975.884038657408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45975.884038657408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45975.884038657408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45975.884038657408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45975.884038657408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45975.884038657408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45975.884038657408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45975.884038657408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45975.884038657408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45975.884038657408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45975.884038657408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45975.884038657408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45975.884038657408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45975.884038657408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45975.884038657408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45975.884038657408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45975.884038657408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45975.884038657408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45975.884038657408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45975.884038657408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45975.884038657408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45975.884038657408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45975.884038657408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45975.884038657408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45975.884038657408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45975.884038657408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45975.884038657408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45975.884038657408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45975.884038657408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45975.884038657408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45975.884038657408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45975.884038657408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45975.884038657408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45975.884038657408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45975.884038657408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45975.884038657408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45975.884038657408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45975.884038657408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45975.884038657408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45975.884038657408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45975.884038657408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45975.884038657408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45975.884038657408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45975.884038657408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45975.884038657408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45975.884038657408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45975.884038657408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45975.884038657408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45975.884038657408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45975.884038657408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45975.884038657408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45975.884038657408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45975.884038657408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45975.884038657408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45975.884038657408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45975.884038657408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45975.884038657408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45975.884038657408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45975.884038657408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45975.884038657408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45975.884038657408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45975.884038657408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45975.884038657408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45975.884038657408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45975.884038657408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45975.884038657408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45975.884038657408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45975.884038657408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45975.884038657408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45975.884038657408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45975.884038657408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45975.884038657408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45975.884038657408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45975.884038657408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45975.884038657408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45975.884038657408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45975.884038657408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45975.884038657408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45975.884038657408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45975.884038657408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45975.884038657408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45975.884038657408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45975.884038657408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45975.884038657408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45975.884038657408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45975.884038657408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45975.884038657408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45975.884038657408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45975.884038657408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45975.884038657408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45975.884038657408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45975.884038657408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45975.884038657408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1018" ca="1" si="15">IFERROR(NOW()-F955,"-")</f>
        <v>45975.884038657408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45975.884038657408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45975.884038657408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45975.884038657408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45975.884038657408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45975.884038657408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45975.884038657408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45975.884038657408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45975.884038657408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45975.884038657408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45975.884038657408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45975.884038657408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45975.884038657408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45975.884038657408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45975.884038657408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45975.884038657408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45975.884038657408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45975.884038657408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45975.884038657408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45975.884038657408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45975.884038657408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45975.884038657408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45975.884038657408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45975.884038657408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45975.884038657408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45975.884038657408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45975.884038657408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45975.884038657408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45975.884038657408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45975.884038657408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45975.884038657408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45975.884038657408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45975.884038657408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45975.884038657408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45975.884038657408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45975.884038657408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45975.884038657408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45975.884038657408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45975.884038657408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45975.884038657408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45975.884038657408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45975.884038657408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45975.884038657408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45975.884038657408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45975.884038657408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45975.884038657408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45975.884038657408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45975.884038657408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45975.884038657408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45975.884038657408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45975.884038657408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45975.884038657408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45975.884038657408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45975.884038657408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45975.884038657408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45975.884038657408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45975.884038657408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45975.884038657408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45975.884038657408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45975.884038657408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45975.884038657408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45975.884038657408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45975.884038657408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45975.884038657408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ref="G1019:G1033" ca="1" si="16">IFERROR(NOW()-F1019,"-")</f>
        <v>45975.884038657408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45975.884038657408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45975.884038657408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45975.884038657408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45975.884038657408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45975.884038657408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45975.884038657408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45975.884038657408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45975.884038657408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45975.884038657408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45975.884038657408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45975.884038657408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45975.884038657408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45975.884038657408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45975.884038657408</v>
      </c>
      <c r="H1033" s="22"/>
      <c r="I1033" s="19" t="str">
        <f>IFERROR(VLOOKUP(D1033,DB!A:F,6,0),"")</f>
        <v/>
      </c>
      <c r="J1033" s="18" t="str">
        <f>IFERROR(VLOOKUP(D1033,DB!A:G,7,0),"")</f>
        <v/>
      </c>
      <c r="K1033" s="45"/>
      <c r="L1033" s="23" t="str">
        <f>IFERROR(VLOOKUP(D1033,DB!A:I,9,0),"")</f>
        <v/>
      </c>
    </row>
  </sheetData>
  <dataValidations count="2">
    <dataValidation allowBlank="1" showInputMessage="1" showErrorMessage="1" sqref="E1" xr:uid="{5914219A-CB83-432D-936A-CC0CB6F3982A}"/>
    <dataValidation type="list" allowBlank="1" showInputMessage="1" showErrorMessage="1" sqref="E2:E10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272.40332106481219</v>
      </c>
      <c r="H2" s="96">
        <v>45703.474768518521</v>
      </c>
      <c r="I2" s="96" t="str">
        <f>IFERROR(VLOOKUP(D2,DB!A:F,6,0),"")</f>
        <v>SCECO</v>
      </c>
      <c r="J2" s="96" t="str">
        <f>IFERROR(VLOOKUP(D2,DB!A:G,7,0),"")</f>
        <v>Dead</v>
      </c>
      <c r="K2" s="98" t="s">
        <v>39114</v>
      </c>
      <c r="L2" s="92" t="str">
        <f>IFERROR(VLOOKUP(D2,DB!A:I,9,0),"")</f>
        <v>Latis</v>
      </c>
    </row>
    <row r="3" spans="1:16" ht="15" customHeight="1">
      <c r="A3" s="135" t="s">
        <v>39111</v>
      </c>
      <c r="B3" s="135" t="str">
        <f>IFERROR(VLOOKUP(D3,DB!A:K,11,0),"")</f>
        <v>R4</v>
      </c>
      <c r="C3" s="94">
        <v>1</v>
      </c>
      <c r="D3" s="92" t="s">
        <v>34140</v>
      </c>
      <c r="E3" s="95" t="s">
        <v>39021</v>
      </c>
      <c r="F3" s="96"/>
      <c r="G3" s="97">
        <f ca="1">IFERROR(NOW()-F3,"")</f>
        <v>45975.884038657408</v>
      </c>
      <c r="H3" s="96">
        <v>45975.70239583333</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1</v>
      </c>
      <c r="D4" s="92" t="s">
        <v>36490</v>
      </c>
      <c r="E4" s="95" t="s">
        <v>39104</v>
      </c>
      <c r="F4" s="96">
        <v>45975.755208333336</v>
      </c>
      <c r="G4" s="97">
        <f ca="1">IFERROR(NOW()-F4,"")</f>
        <v>0.12883032407262363</v>
      </c>
      <c r="H4" s="96">
        <v>45975.742013888892</v>
      </c>
      <c r="I4" s="135" t="str">
        <f>IFERROR(VLOOKUP(D4,DB!A:F,6,0),"")</f>
        <v>SCECO</v>
      </c>
      <c r="J4" s="135" t="str">
        <f>IFERROR(VLOOKUP(D4,DB!A:G,7,0),"")</f>
        <v>Dead</v>
      </c>
      <c r="K4" s="98" t="s">
        <v>39117</v>
      </c>
      <c r="L4" s="92" t="str">
        <f>IFERROR(VLOOKUP(D4,DB!A:I,9,0),"")</f>
        <v>Latis</v>
      </c>
    </row>
    <row r="5" spans="1:16" ht="15" customHeight="1">
      <c r="A5" s="135" t="s">
        <v>39111</v>
      </c>
      <c r="B5" s="135" t="str">
        <f>IFERROR(VLOOKUP(D5,DB!A:K,11,0),"")</f>
        <v>R4</v>
      </c>
      <c r="C5" s="94">
        <v>1</v>
      </c>
      <c r="D5" s="92" t="s">
        <v>36364</v>
      </c>
      <c r="E5" s="95" t="s">
        <v>39021</v>
      </c>
      <c r="F5" s="96"/>
      <c r="G5" s="97">
        <f ca="1">IFERROR(NOW()-F5,"")</f>
        <v>45975.884038657408</v>
      </c>
      <c r="H5" s="96">
        <v>45975.742754629631</v>
      </c>
      <c r="I5" s="135" t="str">
        <f>IFERROR(VLOOKUP(D5,DB!A:F,6,0),"")</f>
        <v>Generator-SG</v>
      </c>
      <c r="J5" s="135" t="str">
        <f>IFERROR(VLOOKUP(D5,DB!A:G,7,0),"")</f>
        <v>No BB Shifted</v>
      </c>
      <c r="K5" s="98" t="s">
        <v>39118</v>
      </c>
      <c r="L5" s="92" t="str">
        <f>IFERROR(VLOOKUP(D5,DB!A:I,9,0),"")</f>
        <v>Latis</v>
      </c>
    </row>
    <row r="6" spans="1:16" ht="15" customHeight="1">
      <c r="A6" s="135" t="s">
        <v>39119</v>
      </c>
      <c r="B6" s="135" t="str">
        <f>IFERROR(VLOOKUP(D6,DB!A:K,11,0),"")</f>
        <v>R4</v>
      </c>
      <c r="C6" s="94">
        <v>1</v>
      </c>
      <c r="D6" s="92" t="s">
        <v>36421</v>
      </c>
      <c r="E6" s="95" t="s">
        <v>39021</v>
      </c>
      <c r="F6" s="96">
        <v>45975.803229166668</v>
      </c>
      <c r="G6" s="97">
        <f ca="1">IFERROR(NOW()-F6,"")</f>
        <v>8.0809490740648471E-2</v>
      </c>
      <c r="H6" s="96">
        <v>45975.787465277775</v>
      </c>
      <c r="I6" s="135" t="str">
        <f>IFERROR(VLOOKUP(D6,DB!A:F,6,0),"")</f>
        <v>Generator-SG</v>
      </c>
      <c r="J6" s="135" t="str">
        <f>IFERROR(VLOOKUP(D6,DB!A:G,7,0),"")</f>
        <v>No BB Shifted</v>
      </c>
      <c r="K6" s="98" t="s">
        <v>39120</v>
      </c>
      <c r="L6" s="92" t="str">
        <f>IFERROR(VLOOKUP(D6,DB!A:I,9,0),"")</f>
        <v>Latis</v>
      </c>
    </row>
    <row r="7" spans="1:16" ht="15" customHeight="1">
      <c r="A7" s="135" t="s">
        <v>39121</v>
      </c>
      <c r="B7" s="135" t="str">
        <f>IFERROR(VLOOKUP(D7,DB!A:K,11,0),"")</f>
        <v>R4</v>
      </c>
      <c r="C7" s="94">
        <v>2</v>
      </c>
      <c r="D7" s="92" t="s">
        <v>33953</v>
      </c>
      <c r="E7" s="95" t="s">
        <v>39021</v>
      </c>
      <c r="F7" s="96">
        <v>45975.824641203704</v>
      </c>
      <c r="G7" s="97">
        <f ca="1">IFERROR(NOW()-F7,"")</f>
        <v>5.9397453704150394E-2</v>
      </c>
      <c r="H7" s="96">
        <v>45975.814699074072</v>
      </c>
      <c r="I7" s="135" t="str">
        <f>IFERROR(VLOOKUP(D7,DB!A:F,6,0),"")</f>
        <v>SCECO</v>
      </c>
      <c r="J7" s="135" t="str">
        <f>IFERROR(VLOOKUP(D7,DB!A:G,7,0),"")</f>
        <v>Vandalized</v>
      </c>
      <c r="K7" s="98" t="s">
        <v>39026</v>
      </c>
      <c r="L7" s="92" t="str">
        <f>IFERROR(VLOOKUP(D7,DB!A:I,9,0),"")</f>
        <v>Latis</v>
      </c>
    </row>
    <row r="8" spans="1:16" ht="15" customHeight="1">
      <c r="A8" s="135"/>
      <c r="B8" s="135" t="str">
        <f>IFERROR(VLOOKUP(D8,DB!A:K,11,0),"")</f>
        <v/>
      </c>
      <c r="C8" s="94"/>
      <c r="D8" s="92"/>
      <c r="E8" s="95"/>
      <c r="F8" s="96"/>
      <c r="G8" s="97">
        <f ca="1">IFERROR(NOW()-F8,"")</f>
        <v>45975.884038657408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45975.884038657408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45975.884038657408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45975.884038657408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45975.884038657408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45975.884038657408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45975.884038657408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45975.884038657408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45975.884038657408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45975.884038657408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45975.884038657408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45975.884038657408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45975.884038657408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45975.884038657408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45975.884038657408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45975.884038657408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45975.884038657408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45975.884038657408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45975.884038657408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45975.884038657408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45975.884038657408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45975.884038657408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45975.884038657408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45975.884038657408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45975.884038657408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45975.884038657408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45975.884038657408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45975.884038657408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45975.884038657408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45975.884038657408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45975.884038657408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45975.884038657408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45975.884038657408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45975.884038657408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45975.884038657408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45975.884038657408</v>
      </c>
      <c r="H43" s="96"/>
      <c r="I43" s="135" t="str">
        <f>IFERROR(VLOOKUP(D43,DB!A:F,6,0),"")</f>
        <v/>
      </c>
      <c r="J43" s="135" t="str">
        <f>IFERROR(VLOOKUP(D43,DB!A:G,7,0),"")</f>
        <v/>
      </c>
      <c r="K43" s="98"/>
      <c r="L43" s="92" t="str">
        <f>IFERROR(VLOOKUP(D43,DB!A:I,9,0),"")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3"/>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84.051978472220071</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39104</v>
      </c>
      <c r="F3" s="38">
        <v>45926.188877314817</v>
      </c>
      <c r="G3" s="116">
        <f t="shared" ref="G3" ca="1" si="0">IFERROR(NOW()-F3,"")</f>
        <v>49.695161342591746</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39104</v>
      </c>
      <c r="F4" s="125">
        <v>45948.661111111112</v>
      </c>
      <c r="G4" s="126">
        <f t="shared" ref="G4" ca="1" si="1">IFERROR(NOW()-F4,"")</f>
        <v>27.222927546295978</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c r="B6" s="124" t="str">
        <f>IFERROR(VLOOKUP(D6,DB!A:K,11,0),"")</f>
        <v/>
      </c>
      <c r="C6" s="124"/>
      <c r="D6"/>
      <c r="E6" s="124"/>
      <c r="F6" s="124"/>
      <c r="G6" s="126">
        <f t="shared" ref="G6:G56" ca="1" si="2">IFERROR(NOW()-F6,"")</f>
        <v>45975.884038657408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45975.884038657408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45975.884038657408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45975.884038657408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45975.884038657408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45975.884038657408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45975.884038657408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45975.884038657408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45975.884038657408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45975.884038657408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45975.884038657408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45975.884038657408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45975.884038657408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45975.884038657408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45975.884038657408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45975.884038657408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45975.884038657408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45975.884038657408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45975.884038657408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45975.884038657408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45975.884038657408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45975.884038657408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45975.884038657408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45975.884038657408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45975.884038657408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45975.884038657408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45975.884038657408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45975.884038657408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45975.884038657408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45975.884038657408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45975.884038657408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45975.884038657408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45975.884038657408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45975.884038657408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45975.884038657408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45975.884038657408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45975.884038657408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45975.884038657408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45975.884038657408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45975.884038657408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45975.884038657408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45975.884038657408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45975.884038657408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45975.884038657408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45975.884038657408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45975.884038657408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45975.884038657408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45975.884038657408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45975.884038657408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45975.884038657408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45975.884038657408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ref="G57:G120" ca="1" si="3">IFERROR(NOW()-F57,"")</f>
        <v>45975.884038657408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45975.884038657408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45975.884038657408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45975.884038657408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45975.884038657408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45975.884038657408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45975.884038657408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45975.884038657408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45975.884038657408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45975.884038657408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45975.884038657408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45975.884038657408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45975.884038657408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45975.884038657408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45975.884038657408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45975.884038657408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45975.884038657408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45975.884038657408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45975.884038657408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45975.884038657408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45975.884038657408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45975.884038657408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45975.884038657408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45975.884038657408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45975.884038657408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45975.884038657408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45975.884038657408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45975.884038657408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45975.884038657408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45975.884038657408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45975.884038657408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45975.884038657408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45975.884038657408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45975.884038657408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45975.884038657408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45975.884038657408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45975.884038657408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45975.884038657408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45975.884038657408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45975.884038657408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45975.884038657408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45975.884038657408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45975.884038657408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45975.884038657408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45975.884038657408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45975.884038657408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45975.884038657408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45975.884038657408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45975.884038657408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45975.884038657408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45975.884038657408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45975.884038657408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45975.884038657408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45975.884038657408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45975.884038657408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45975.884038657408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45975.884038657408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45975.884038657408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45975.884038657408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45975.884038657408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45975.884038657408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45975.884038657408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45975.884038657408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45975.884038657408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4">IFERROR(NOW()-F121,"")</f>
        <v>45975.884038657408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45975.884038657408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45975.884038657408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45975.884038657408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45975.884038657408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45975.884038657408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45975.884038657408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45975.884038657408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45975.884038657408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45975.884038657408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45975.884038657408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45975.884038657408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45975.884038657408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45975.884038657408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45975.884038657408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45975.884038657408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45975.884038657408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45975.884038657408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45975.884038657408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45975.884038657408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45975.884038657408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45975.884038657408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45975.884038657408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45975.884038657408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45975.884038657408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45975.884038657408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45975.884038657408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45975.884038657408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45975.884038657408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45975.884038657408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45975.884038657408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45975.884038657408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45975.884038657408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45975.884038657408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45975.884038657408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45975.884038657408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45975.884038657408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45975.884038657408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45975.884038657408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45975.884038657408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45975.884038657408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45975.884038657408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45975.884038657408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45975.884038657408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45975.884038657408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45975.884038657408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45975.884038657408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45975.884038657408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45975.884038657408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45975.884038657408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45975.884038657408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45975.884038657408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45975.884038657408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45975.884038657408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45975.884038657408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45975.884038657408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45975.884038657408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45975.884038657408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45975.884038657408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45975.884038657408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45975.884038657408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45975.884038657408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45975.884038657408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45975.884038657408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5">IFERROR(NOW()-F185,"")</f>
        <v>45975.884038657408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45975.884038657408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45975.884038657408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45975.884038657408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45975.884038657408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45975.884038657408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45975.884038657408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45975.884038657408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45975.884038657408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45975.884038657408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45975.884038657408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45975.884038657408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45975.884038657408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45975.884038657408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45975.884038657408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45975.884038657408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45975.884038657408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45975.884038657408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45975.884038657408</v>
      </c>
      <c r="H203" s="124"/>
      <c r="I203" s="124" t="str">
        <f>IFERROR(VLOOKUP(D203,DB!A:F,6,0),"")</f>
        <v/>
      </c>
      <c r="J203" s="124" t="str">
        <f>IFERROR(VLOOKUP(D203,DB!A:G,7,0),"")</f>
        <v/>
      </c>
      <c r="K203" s="124"/>
      <c r="L203" s="124" t="str">
        <f>IFERROR(VLOOKUP(D203,DB!A:I,9,0),"")</f>
        <v/>
      </c>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45975.884038657408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45975.884038657408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45975.884038657408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45975.884038657408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45975.884038657408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45975.884038657408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45975.884038657408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45975.884038657408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45975.884038657408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45975.884038657408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45975.884038657408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45975.884038657408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45975.884038657408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45975.884038657408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45975.884038657408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45975.884038657408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45975.884038657408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45975.884038657408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45975.884038657408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45975.884038657408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45975.884038657408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45975.884038657408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45975.884038657408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45975.884038657408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45975.884038657408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45975.884038657408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45975.884038657408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45975.884038657408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45975.884038657408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45975.884038657408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45975.884038657408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45975.884038657408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45975.884038657408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45975.884038657408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45975.884038657408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45975.884038657408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45975.884038657408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45975.884038657408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45975.884038657408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45975.884038657408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45975.884038657408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45975.884038657408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45975.884038657408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45975.884038657408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45975.884038657408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45975.884038657408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45975.884038657408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45975.884038657408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45975.884038657408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45975.884038657408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45975.884038657408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45975.884038657408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45975.884038657408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45975.884038657408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45975.884038657408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45975.884038657408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45975.884038657408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45975.884038657408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45975.884038657408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45975.884038657408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45975.884038657408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45975.884038657408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45975.884038657408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45975.884038657408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45975.884038657408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45975.884038657408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45975.884038657408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45975.884038657408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45975.884038657408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45975.884038657408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45975.884038657408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45975.884038657408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45975.884038657408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45975.884038657408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45975.884038657408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45975.884038657408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45975.884038657408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45975.884038657408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45975.884038657408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45975.884038657408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45975.884038657408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45975.884038657408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45975.884038657408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45975.884038657408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45975.884038657408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45975.884038657408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45975.884038657408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45975.884038657408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45975.884038657408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45975.884038657408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45975.884038657408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45975.884038657408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45975.884038657408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45975.884038657408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45975.884038657408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45975.884038657408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45975.884038657408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45975.884038657408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45975.884038657408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45975.884038657408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45975.884038657408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45975.884038657408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45975.884038657408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45975.884038657408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45975.884038657408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45975.884038657408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45975.884038657408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45975.884038657408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45975.884038657408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45975.884038657408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45975.884038657408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45975.884038657408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45975.884038657408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45975.884038657408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45975.884038657408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45975.884038657408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45975.884038657408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45975.884038657408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45975.884038657408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45975.884038657408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45975.884038657408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45975.884038657408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45975.884038657408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45975.884038657408</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2025-11-14T18:13:42Z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