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27" documentId="120_S{2AC9BD13-BADA-5192-A53E-5A8FF88502F6}" xr6:coauthVersionLast="47" xr6:coauthVersionMax="47" xr10:uidLastSave="{D2B37555-D738-42F4-9C37-041720C8EA08}"/>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<sst xmlns="http://schemas.openxmlformats.org/spreadsheetml/2006/main" count="180280" uniqueCount="39122">
  <si>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</si>
  <si>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</si>
  <si>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</si>
  <si>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</si>
  <si>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</si>
  <si>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</si>
  <si>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</si>
  <si>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</si>
  <si>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</si>
  <si>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</si>
  <si>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</si>
  <si>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</si>
  <si>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</si>
  <si>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</si>
  <si>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</si>
  <si>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</si>
  <si>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</si>
  <si>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</si>
  <si>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</si>
  <si>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</si>
  <si>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</si>
  <si>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</si>
  <si>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</si>
  <si>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</si>
  <si>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</si>
  <si>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</si>
  <si>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</si>
  <si>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</si>
  <si>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</si>
  <si>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</si>
  <si>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</si>
  <si>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</si>
  <si>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</si>
  <si>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</si>
  <si>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</si>
  <si>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</si>
  <si>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</si>
  <si>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</si>
  <si>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</si>
  <si>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</si>
  <si>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</si>
  <si>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</si>
  <si>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</si>
  <si>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</si>
  <si>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</si>
  <si>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</si>
  <si>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</si>
  <si>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</si>
  <si>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</si>
  <si>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</si>
  <si>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</si>
  <si>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</si>
  <si>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</si>
  <si>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</si>
  <si>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</si>
  <si>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</si>
  <si>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</si>
  <si>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</si>
  <si>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</si>
  <si>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</si>
  <si>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</si>
  <si>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</si>
  <si>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</si>
  <si>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</si>
  <si>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</si>
  <si>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</si>
  <si>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</si>
  <si>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</si>
  <si>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</si>
  <si>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</si>
  <si>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</si>
  <si>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</si>
  <si>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</si>
  <si>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</si>
  <si>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</si>
  <si>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</si>
  <si>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</si>
  <si>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</si>
  <si>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</si>
  <si>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</si>
  <si>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</si>
  <si>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</si>
  <si>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</si>
  <si>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</si>
  <si>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</si>
  <si>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</si>
  <si>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</si>
  <si>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</si>
  <si>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</si>
  <si>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</si>
  <si>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</si>
  <si>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</si>
  <si>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</si>
  <si>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</si>
  <si>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</si>
  <si>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</si>
  <si>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</si>
  <si>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</si>
  <si>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</si>
  <si>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</si>
  <si>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</si>
  <si>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</si>
  <si>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</si>
  <si>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</si>
  <si>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</si>
  <si>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</si>
  <si>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</si>
  <si>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</si>
  <si>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</si>
  <si>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</si>
  <si>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</si>
  <si>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</si>
  <si>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</si>
  <si>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</si>
  <si>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</si>
  <si>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</si>
  <si>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</si>
  <si>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</si>
  <si>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</si>
  <si>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</si>
  <si>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</si>
  <si>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</si>
  <si>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</si>
  <si>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</si>
  <si>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</si>
  <si>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</si>
  <si>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</si>
  <si>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</si>
  <si>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</si>
  <si>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</si>
  <si>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</si>
  <si>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</si>
  <si>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</si>
  <si>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</si>
  <si>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</si>
  <si>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</si>
  <si>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</si>
  <si>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</si>
  <si>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</si>
  <si>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</si>
  <si>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</si>
  <si>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</si>
  <si>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</si>
  <si>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</si>
  <si>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</si>
  <si>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</si>
  <si>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</si>
  <si>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</si>
  <si>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</si>
  <si>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</si>
  <si>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</si>
  <si>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</si>
  <si>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</si>
  <si>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</si>
  <si>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</si>
  <si>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</si>
  <si>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</si>
  <si>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</si>
  <si>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</si>
  <si>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</si>
  <si>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</si>
  <si>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</si>
  <si>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</si>
  <si>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</si>
  <si>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</si>
  <si>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</si>
  <si>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</si>
  <si>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</si>
  <si>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</si>
  <si>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</si>
  <si>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</si>
  <si>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</si>
  <si>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</si>
  <si>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</si>
  <si>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</si>
  <si>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</si>
  <si>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</si>
  <si>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</si>
  <si>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</si>
  <si>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</si>
  <si>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</si>
  <si>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</si>
  <si>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</si>
  <si>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</si>
  <si>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</si>
  <si>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</si>
  <si>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</si>
  <si>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</si>
  <si>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</si>
  <si>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</si>
  <si>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</si>
  <si>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</si>
  <si>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</si>
  <si>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</si>
  <si>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</si>
  <si>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</si>
  <si>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</si>
  <si>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</si>
  <si>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</si>
  <si>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</si>
  <si>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</si>
  <si>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</si>
  <si>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</si>
  <si>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</si>
  <si>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</si>
  <si>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</si>
  <si>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</si>
  <si>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</si>
  <si>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</si>
  <si>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</si>
  <si>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</si>
  <si>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</si>
  <si>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</si>
  <si>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</si>
  <si>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</si>
  <si>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</si>
  <si>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</si>
  <si>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</si>
  <si>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</si>
  <si>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</si>
  <si>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</si>
  <si>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</si>
  <si>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</si>
  <si>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</si>
  <si>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</si>
  <si>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</si>
  <si>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</si>
  <si>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</si>
  <si>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</si>
  <si>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</si>
  <si>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</si>
  <si>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</si>
  <si>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</si>
  <si>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</si>
  <si>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</si>
  <si>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</si>
  <si>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</si>
  <si>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</si>
  <si>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</si>
  <si>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</si>
  <si>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</si>
  <si>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</si>
  <si>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</si>
  <si>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</si>
  <si>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</si>
  <si>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</si>
  <si>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</si>
  <si>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</si>
  <si>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</si>
  <si>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</si>
  <si>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</si>
  <si>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</si>
  <si>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</si>
  <si>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</si>
  <si>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</si>
  <si>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</si>
  <si>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</si>
  <si>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</si>
  <si>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</si>
  <si>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</si>
  <si>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</si>
  <si>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</si>
  <si>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</si>
  <si>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</si>
  <si>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</si>
  <si>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</si>
  <si>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</si>
  <si>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</si>
  <si>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</si>
  <si>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</si>
  <si>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</si>
  <si>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</si>
  <si>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</si>
  <si>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</si>
  <si>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</si>
  <si>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</si>
  <si>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</si>
  <si>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</si>
  <si>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</si>
  <si>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</si>
  <si>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</si>
  <si>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</si>
  <si>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</si>
  <si>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</si>
  <si>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</si>
  <si>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</si>
  <si>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</si>
  <si>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</si>
  <si>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</si>
  <si>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</si>
  <si>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</si>
  <si>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</si>
  <si>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</si>
  <si>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</si>
  <si>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</si>
  <si>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</si>
  <si>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</si>
  <si>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</si>
  <si>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</si>
  <si>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</si>
  <si>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</si>
  <si>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</si>
  <si>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</si>
  <si>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</si>
  <si>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</si>
  <si>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</si>
  <si>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</si>
  <si>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</si>
  <si>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</si>
  <si>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</si>
  <si>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</si>
  <si>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</si>
  <si>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</si>
  <si>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</si>
  <si>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</si>
  <si>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</si>
  <si>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</si>
  <si>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</si>
  <si>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</si>
  <si>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</si>
  <si>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</si>
  <si>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</si>
  <si>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</si>
  <si>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</si>
  <si>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</si>
  <si>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</si>
  <si>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</si>
  <si>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</si>
  <si>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</si>
  <si>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</si>
  <si>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</si>
  <si>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</si>
  <si>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</si>
  <si>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</si>
  <si>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</si>
  <si>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</si>
  <si>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</si>
  <si>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</si>
  <si>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</si>
  <si>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</si>
  <si>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</si>
  <si>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</si>
  <si>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</si>
  <si>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</si>
  <si>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</si>
  <si>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</si>
  <si>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</si>
  <si>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</si>
  <si>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</si>
  <si>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</si>
  <si>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</si>
  <si>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</si>
  <si>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</si>
  <si>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</si>
  <si>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</si>
  <si>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</si>
  <si>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</si>
  <si>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</si>
  <si>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</si>
  <si>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</si>
  <si>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</si>
  <si>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</si>
  <si>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</si>
  <si>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</si>
  <si>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</si>
  <si>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</si>
  <si>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</si>
  <si>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</si>
  <si>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</si>
  <si>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</si>
  <si>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</si>
  <si>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</si>
  <si>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</si>
  <si>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</si>
  <si>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</si>
  <si>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</si>
  <si>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</si>
  <si>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</si>
  <si>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</si>
  <si>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</si>
  <si>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</si>
  <si>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</si>
  <si>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</si>
  <si>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</si>
  <si>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</si>
  <si>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</si>
  <si>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</si>
  <si>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</si>
  <si>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</si>
  <si>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</si>
  <si>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</si>
  <si>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</si>
  <si>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</si>
  <si>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</si>
  <si>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</si>
  <si>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</si>
  <si>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</si>
  <si>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</si>
  <si>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</si>
  <si>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</si>
  <si>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</si>
  <si>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</si>
  <si>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</si>
  <si>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</si>
  <si>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</si>
  <si>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</si>
  <si>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</si>
  <si>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</si>
  <si>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</si>
  <si>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</si>
  <si>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</si>
  <si>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</si>
  <si>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</si>
  <si>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</si>
  <si>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</si>
  <si>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</si>
  <si>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</si>
  <si>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</si>
  <si>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</si>
  <si>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</si>
  <si>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</si>
  <si>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</si>
  <si>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</si>
  <si>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</si>
  <si>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</si>
  <si>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</si>
  <si>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</si>
  <si>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</si>
  <si>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</si>
  <si>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</si>
  <si>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</si>
  <si>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</si>
  <si>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</si>
  <si>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</si>
  <si>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</si>
  <si>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</si>
  <si>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</si>
  <si>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</si>
  <si>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</si>
  <si>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</si>
  <si>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</si>
  <si>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</si>
  <si>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</si>
  <si>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</si>
  <si>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</si>
  <si>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</si>
  <si>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</si>
  <si>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</si>
  <si>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</si>
  <si>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</si>
  <si>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</si>
  <si>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</si>
  <si>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</si>
  <si>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</si>
  <si>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</si>
  <si>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</si>
  <si>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</si>
  <si>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</si>
  <si>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</si>
  <si>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</si>
  <si>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</si>
  <si>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</si>
  <si>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</si>
  <si>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</si>
  <si>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</si>
  <si>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</si>
  <si>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</si>
  <si>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</si>
  <si>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</si>
  <si>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</si>
  <si>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</si>
  <si>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</si>
  <si>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</si>
  <si>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</si>
  <si>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</si>
  <si>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</si>
  <si>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</si>
  <si>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</si>
  <si>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</si>
  <si>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</si>
  <si>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</si>
  <si>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</si>
  <si>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</si>
  <si>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</si>
  <si>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</si>
  <si>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</si>
  <si>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</si>
  <si>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</si>
  <si>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</si>
  <si>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</si>
  <si>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</si>
  <si>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</si>
  <si>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</si>
  <si>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</si>
  <si>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</si>
  <si>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</si>
  <si>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</si>
  <si>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</si>
  <si>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</si>
  <si>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</si>
  <si>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</si>
  <si>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</si>
  <si>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</si>
  <si>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</si>
  <si>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</si>
  <si>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</si>
  <si>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</si>
  <si>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</si>
  <si>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</si>
  <si>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</si>
  <si>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</si>
  <si>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</si>
  <si>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</si>
  <si>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</si>
  <si>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</si>
  <si>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</si>
  <si>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</si>
  <si>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</si>
  <si>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</si>
  <si>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</si>
  <si>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</si>
  <si>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</si>
  <si>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</si>
  <si>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</si>
  <si>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</si>
  <si>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</si>
  <si>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</si>
  <si>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</si>
  <si>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</si>
  <si>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</si>
  <si>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</si>
  <si>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</si>
  <si>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</si>
  <si>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</si>
  <si>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</si>
  <si>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</si>
  <si>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</si>
  <si>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</si>
  <si>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</si>
  <si>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</si>
  <si>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</si>
  <si>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</si>
  <si>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</si>
  <si>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</si>
  <si>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</si>
  <si>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</si>
  <si>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</si>
  <si>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</si>
  <si>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</si>
  <si>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</si>
  <si>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</si>
  <si>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</si>
  <si>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</si>
  <si>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</si>
  <si>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</si>
  <si>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</si>
  <si>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</si>
  <si>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</si>
  <si>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</si>
  <si>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</si>
  <si>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</si>
  <si>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</si>
  <si>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</si>
  <si>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</si>
  <si>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</si>
  <si>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</si>
  <si>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</si>
  <si>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</si>
  <si>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</si>
  <si>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</si>
  <si>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</si>
  <si>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</si>
  <si>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</si>
  <si>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</si>
  <si>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</si>
  <si>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</si>
  <si>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</si>
  <si>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</si>
  <si>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</si>
  <si>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</si>
  <si>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</si>
  <si>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</si>
  <si>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</si>
  <si>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</si>
  <si>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</si>
  <si>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</si>
  <si>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</si>
  <si>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</si>
  <si>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</si>
  <si>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</si>
  <si>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</si>
  <si>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</si>
  <si>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</si>
  <si>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</si>
  <si>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</si>
  <si>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</si>
  <si>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</si>
  <si>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</si>
  <si>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</si>
  <si>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</si>
  <si>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</si>
  <si>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</si>
  <si>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</si>
  <si>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</si>
  <si>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</si>
  <si>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</si>
  <si>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</si>
  <si>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</si>
  <si>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</si>
  <si>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</si>
  <si>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</si>
  <si>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</si>
  <si>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</si>
  <si>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</si>
  <si>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</si>
  <si>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</si>
  <si>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</si>
  <si>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</si>
  <si>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</si>
  <si>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</si>
  <si>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</si>
  <si>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</si>
  <si>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</si>
  <si>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</si>
  <si>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</si>
  <si>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</si>
  <si>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</si>
  <si>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</si>
  <si>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</si>
  <si>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</si>
  <si>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</si>
  <si>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</si>
  <si>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</si>
  <si>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</si>
  <si>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</si>
  <si>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</si>
  <si>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</si>
  <si>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</si>
  <si>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</si>
  <si>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</si>
  <si>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</si>
  <si>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</si>
  <si>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</si>
  <si>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</si>
  <si>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</si>
  <si>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</si>
  <si>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</si>
  <si>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</si>
  <si>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</si>
  <si>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</si>
  <si>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</si>
  <si>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</si>
  <si>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</si>
  <si>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</si>
  <si>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</si>
  <si>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</si>
  <si>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</si>
  <si>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</si>
  <si>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</si>
  <si>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</si>
  <si>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</si>
  <si>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</si>
  <si>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</si>
  <si>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</si>
  <si>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</si>
  <si>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</si>
  <si>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</si>
  <si>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</si>
  <si>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</si>
  <si>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</si>
  <si>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</si>
  <si>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</si>
  <si>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</si>
  <si>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</si>
  <si>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</si>
  <si>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</si>
  <si>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</si>
  <si>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</si>
  <si>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</si>
  <si>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</si>
  <si>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</si>
  <si>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</si>
  <si>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</si>
  <si>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</si>
  <si>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</si>
  <si>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</si>
  <si>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</si>
  <si>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</si>
  <si>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</si>
  <si>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</si>
  <si>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</si>
  <si>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</si>
  <si>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</si>
  <si>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</si>
  <si>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</si>
  <si>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</si>
  <si>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</si>
  <si>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</si>
  <si>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</si>
  <si>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</si>
  <si>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</si>
  <si>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</si>
  <si>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</si>
  <si>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</si>
  <si>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</si>
  <si>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</si>
  <si>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</si>
  <si>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</si>
  <si>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</si>
  <si>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</si>
  <si>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</si>
  <si>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</si>
  <si>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</si>
  <si>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</si>
  <si>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</si>
  <si>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</si>
  <si>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</si>
  <si>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</si>
  <si>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</si>
  <si>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</si>
  <si>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</si>
  <si>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</si>
  <si>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</si>
  <si>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</si>
  <si>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</si>
  <si>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</si>
  <si>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</si>
  <si>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</si>
  <si>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</si>
  <si>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</si>
  <si>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</si>
  <si>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</si>
  <si>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</si>
  <si>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</si>
  <si>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</si>
  <si>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</si>
  <si>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</si>
  <si>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</si>
  <si>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</si>
  <si>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</si>
  <si>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</si>
  <si>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</si>
  <si>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</si>
  <si>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</si>
  <si>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</si>
  <si>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</si>
  <si>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</si>
  <si>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</si>
  <si>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</si>
  <si>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</si>
  <si>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</si>
  <si>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</si>
  <si>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</si>
  <si>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</si>
  <si>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</si>
  <si>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</si>
  <si>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</si>
  <si>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</si>
  <si>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</si>
  <si>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</si>
  <si>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</si>
  <si>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</si>
  <si>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</si>
  <si>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</si>
  <si>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</si>
  <si>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</si>
  <si>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</si>
  <si>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</si>
  <si>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</si>
  <si>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</si>
  <si>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</si>
  <si>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</si>
  <si>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</si>
  <si>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</si>
  <si>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</si>
  <si>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</si>
  <si>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</si>
  <si>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</si>
  <si>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</si>
  <si>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</si>
  <si>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</si>
  <si>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</si>
  <si>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</si>
  <si>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</si>
  <si>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</si>
  <si>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</si>
  <si>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</si>
  <si>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</si>
  <si>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</si>
  <si>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</si>
  <si>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</si>
  <si>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</si>
  <si>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</si>
  <si>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</si>
  <si>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</si>
  <si>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</si>
  <si>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</si>
  <si>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</si>
  <si>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</si>
  <si>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</si>
  <si>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</si>
  <si>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</si>
  <si>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</si>
  <si>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</si>
  <si>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</si>
  <si>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</si>
  <si>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</si>
  <si>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</si>
  <si>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</si>
  <si>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</si>
  <si>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</si>
  <si>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</si>
  <si>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</si>
  <si>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</si>
  <si>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</si>
  <si>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</si>
  <si>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</si>
  <si>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</si>
  <si>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</si>
  <si>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</si>
  <si>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</si>
  <si>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</si>
  <si>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</si>
  <si>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</si>
  <si>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</si>
  <si>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</si>
  <si>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</si>
  <si>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</si>
  <si>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</si>
  <si>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</si>
  <si>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</si>
  <si>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</si>
  <si>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</si>
  <si>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</si>
  <si>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</si>
  <si>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</si>
  <si>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</si>
  <si>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</si>
  <si>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</si>
  <si>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</si>
  <si>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</si>
  <si>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</si>
  <si>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</si>
  <si>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</si>
  <si>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</si>
  <si>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</si>
  <si>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</si>
  <si>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</si>
  <si>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</si>
  <si>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</si>
  <si>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</si>
  <si>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</si>
  <si>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</si>
  <si>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</si>
  <si>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</si>
  <si>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</si>
  <si>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</si>
  <si>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</si>
  <si>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</si>
  <si>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</si>
  <si>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</si>
  <si>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</si>
  <si>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</si>
  <si>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</si>
  <si>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</si>
  <si>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</si>
  <si>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</si>
  <si>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</si>
  <si>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</si>
  <si>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</si>
  <si>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</si>
  <si>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</si>
  <si>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</si>
  <si>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</si>
  <si>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</si>
  <si>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</si>
  <si>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</si>
  <si>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</si>
  <si>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</si>
  <si>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</si>
  <si>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</si>
  <si>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</si>
  <si>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</si>
  <si>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</si>
  <si>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</si>
  <si>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</si>
  <si>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</si>
  <si>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</si>
  <si>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</si>
  <si>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</si>
  <si>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</si>
  <si>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</si>
  <si>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</si>
  <si>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</si>
  <si>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</si>
  <si>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</si>
  <si>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</si>
  <si>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</si>
  <si>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</si>
  <si>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</si>
  <si>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</si>
  <si>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</si>
  <si>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</si>
  <si>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</si>
  <si>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</si>
  <si>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</si>
  <si>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</si>
  <si>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</si>
  <si>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</si>
  <si>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</si>
  <si>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</si>
  <si>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</si>
  <si>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</si>
  <si>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</si>
  <si>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</si>
  <si>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</si>
  <si>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</si>
  <si>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</si>
  <si>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</si>
  <si>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</si>
  <si>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</si>
  <si>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</si>
  <si>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</si>
  <si>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</si>
  <si>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</si>
  <si>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</si>
  <si>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</si>
  <si>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</si>
  <si>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</si>
  <si>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</si>
  <si>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</si>
  <si>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</si>
  <si>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</si>
  <si>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</si>
  <si>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</si>
  <si>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</si>
  <si>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</si>
  <si>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</si>
  <si>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</si>
  <si>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</si>
  <si>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</si>
  <si>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</si>
  <si>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</si>
  <si>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</si>
  <si>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</si>
  <si>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</si>
  <si>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</si>
  <si>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</si>
  <si>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</si>
  <si>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</si>
  <si>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</si>
  <si>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</si>
  <si>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</si>
  <si>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</si>
  <si>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</si>
  <si>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</si>
  <si>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</si>
  <si>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</si>
  <si>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</si>
  <si>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</si>
  <si>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</si>
  <si>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</si>
  <si>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</si>
  <si>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</si>
  <si>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</si>
  <si>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</si>
  <si>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</si>
  <si>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</si>
  <si>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</si>
  <si>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</si>
  <si>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</si>
  <si>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</si>
  <si>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</si>
  <si>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</si>
  <si>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</si>
  <si>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</si>
  <si>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</si>
  <si>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</si>
  <si>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</si>
  <si>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</si>
  <si>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</si>
  <si>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</si>
  <si>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</si>
  <si>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</si>
  <si>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</si>
  <si>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</si>
  <si>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</si>
  <si>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</si>
  <si>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</si>
  <si>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</si>
  <si>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</si>
  <si>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</si>
  <si>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</si>
  <si>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</si>
  <si>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</si>
  <si>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</si>
  <si>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</si>
  <si>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</si>
  <si>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</si>
  <si>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</si>
  <si>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</si>
  <si>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</si>
  <si>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</si>
  <si>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</si>
  <si>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</si>
  <si>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</si>
  <si>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</si>
  <si>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</si>
  <si>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</si>
  <si>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</si>
  <si>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</si>
  <si>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</si>
  <si>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</si>
  <si>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</si>
  <si>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</si>
  <si>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</si>
  <si>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</si>
  <si>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</si>
  <si>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</si>
  <si>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</si>
  <si>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</si>
  <si>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</si>
  <si>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</si>
  <si>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</si>
  <si>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</si>
  <si>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</si>
  <si>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</si>
  <si>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</si>
  <si>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</si>
  <si>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</si>
  <si>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</si>
  <si>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</si>
  <si>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</si>
  <si>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</si>
  <si>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</si>
  <si>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</si>
  <si>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</si>
  <si>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</si>
  <si>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</si>
  <si>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</si>
  <si>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</si>
  <si>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</si>
  <si>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</si>
  <si>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</si>
  <si>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</si>
  <si>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</si>
  <si>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</si>
  <si>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</si>
  <si>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</si>
  <si>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</si>
  <si>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</si>
  <si>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</si>
  <si>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</si>
  <si>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</si>
  <si>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</si>
  <si>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</si>
  <si>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</si>
  <si>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</si>
  <si>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</si>
  <si>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</si>
  <si>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</si>
  <si>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</si>
  <si>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</si>
  <si>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</si>
  <si>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</si>
  <si>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</si>
  <si>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</si>
  <si>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</si>
  <si>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</si>
  <si>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</si>
  <si>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</si>
  <si>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</si>
  <si>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</si>
  <si>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</si>
  <si>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</si>
  <si>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</si>
  <si>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</si>
  <si>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</si>
  <si>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</si>
  <si>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</si>
  <si>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</si>
  <si>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</si>
  <si>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</si>
  <si>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</si>
  <si>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</si>
  <si>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</si>
  <si>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</si>
  <si>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</si>
  <si>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</si>
  <si>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</si>
  <si>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</si>
  <si>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</si>
  <si>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</si>
  <si>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</si>
  <si>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</si>
  <si>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</si>
  <si>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</si>
  <si>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</si>
  <si>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</si>
  <si>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</si>
  <si>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</si>
  <si>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</si>
  <si>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</si>
  <si>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</si>
  <si>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</si>
  <si>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</si>
  <si>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</si>
  <si>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</si>
  <si>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</si>
  <si>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</si>
  <si>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</si>
  <si>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</si>
  <si>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</si>
  <si>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</si>
  <si>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</si>
  <si>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</si>
  <si>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</si>
  <si>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</si>
  <si>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</si>
  <si>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</si>
  <si>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</si>
  <si>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</si>
  <si>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</si>
  <si>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</si>
  <si>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</si>
  <si>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</si>
  <si>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</si>
  <si>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</si>
  <si>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</si>
  <si>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</si>
  <si>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</si>
  <si>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</si>
  <si>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</si>
  <si>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</si>
  <si>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</si>
  <si>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</si>
  <si>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</si>
  <si>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</si>
  <si>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</si>
  <si>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</si>
  <si>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</si>
  <si>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</si>
  <si>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</si>
  <si>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</si>
  <si>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</si>
  <si>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</si>
  <si>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</si>
  <si>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</si>
  <si>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</si>
  <si>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</si>
  <si>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</si>
  <si>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</si>
  <si>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</si>
  <si>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</si>
  <si>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</si>
  <si>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</si>
  <si>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</si>
  <si>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</si>
  <si>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</si>
  <si>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</si>
  <si>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</si>
  <si>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</si>
  <si>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</si>
  <si>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</si>
  <si>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</si>
  <si>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</si>
  <si>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</si>
  <si>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</si>
  <si>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</si>
  <si>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</si>
  <si>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</si>
  <si>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</si>
  <si>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</si>
  <si>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</si>
  <si>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</si>
  <si>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</si>
  <si>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</si>
  <si>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</si>
  <si>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</si>
  <si>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</si>
  <si>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</si>
  <si>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</si>
  <si>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</si>
  <si>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</si>
  <si>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</si>
  <si>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</si>
  <si>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</si>
  <si>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</si>
  <si>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</si>
  <si>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</si>
  <si>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</si>
  <si>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</si>
  <si>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</si>
  <si>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</si>
  <si>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</si>
  <si>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</si>
  <si>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</si>
  <si>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</si>
  <si>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</si>
  <si>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</si>
  <si>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</si>
  <si>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</si>
  <si>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</si>
  <si>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</si>
  <si>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</si>
  <si>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</si>
  <si>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</si>
  <si>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</si>
  <si>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</si>
  <si>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</si>
  <si>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</si>
  <si>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</si>
  <si>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</si>
  <si>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</si>
  <si>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</si>
  <si>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</si>
  <si>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</si>
  <si>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</si>
  <si>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</si>
  <si>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</si>
  <si>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</si>
  <si>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</si>
  <si>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</si>
  <si>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</si>
  <si>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</si>
  <si>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</si>
  <si>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</si>
  <si>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</si>
  <si>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</si>
  <si>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</si>
  <si>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</si>
  <si>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</si>
  <si>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</si>
  <si>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</si>
  <si>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</si>
  <si>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</si>
  <si>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</si>
  <si>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</si>
  <si>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</si>
  <si>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</si>
  <si>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</si>
  <si>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</si>
  <si>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</si>
  <si>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</si>
  <si>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</si>
  <si>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</si>
  <si>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</si>
  <si>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</si>
  <si>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</si>
  <si>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</si>
  <si>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</si>
  <si>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</si>
  <si>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</si>
  <si>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</si>
  <si>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</si>
  <si>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</si>
  <si>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</si>
  <si>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</si>
  <si>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</si>
  <si>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</si>
  <si>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</si>
  <si>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</si>
  <si>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</si>
  <si>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</si>
  <si>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</si>
  <si>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</si>
  <si>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</si>
  <si>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</si>
  <si>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</si>
  <si>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</si>
  <si>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</si>
  <si>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</si>
  <si>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</si>
  <si>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</si>
  <si>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</si>
  <si>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</si>
  <si>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</si>
  <si>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</si>
  <si>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</si>
  <si>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</si>
  <si>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</si>
  <si>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</si>
  <si>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</si>
  <si>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</si>
  <si>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</si>
  <si>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</si>
  <si>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</si>
  <si>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</si>
  <si>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</si>
  <si>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</si>
  <si>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</si>
  <si>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</si>
  <si>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</si>
  <si>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</si>
  <si>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</si>
  <si>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</si>
  <si>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</si>
  <si>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</si>
  <si>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</si>
  <si>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</si>
  <si>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</si>
  <si>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</si>
  <si>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</si>
  <si>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</si>
  <si>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</si>
  <si>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</si>
  <si>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</si>
  <si>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</si>
  <si>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</si>
  <si>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</si>
  <si>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</si>
  <si>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</si>
  <si>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</si>
  <si>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</si>
  <si>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</si>
  <si>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</si>
  <si>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</si>
  <si>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</si>
  <si>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</si>
  <si>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</si>
  <si>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</si>
  <si>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</si>
  <si>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</si>
  <si>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</si>
  <si>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</si>
  <si>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</si>
  <si>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</si>
  <si>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</si>
  <si>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</si>
  <si>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</si>
  <si>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</si>
  <si>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</si>
  <si>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</si>
  <si>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</si>
  <si>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</si>
  <si>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</si>
  <si>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</si>
  <si>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</si>
  <si>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</si>
  <si>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</si>
  <si>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</si>
  <si>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</si>
  <si>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</si>
  <si>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</si>
  <si>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</si>
  <si>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</si>
  <si>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</si>
  <si>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</si>
  <si>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</si>
  <si>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</si>
  <si>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</si>
  <si>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</si>
  <si>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</si>
  <si>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</si>
  <si>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</si>
  <si>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</si>
  <si>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</si>
  <si>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</si>
  <si>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</si>
  <si>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</si>
  <si>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</si>
  <si>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</si>
  <si>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</si>
  <si>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</si>
  <si>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</si>
  <si>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</si>
  <si>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</si>
  <si>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</si>
  <si>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</si>
  <si>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</si>
  <si>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</si>
  <si>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</si>
  <si>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</si>
  <si>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</si>
  <si>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</si>
  <si>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</si>
  <si>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</si>
  <si>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</si>
  <si>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</si>
  <si>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</si>
  <si>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</si>
  <si>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</si>
  <si>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</si>
  <si>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</si>
  <si>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</si>
  <si>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</si>
  <si>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</si>
  <si>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</si>
  <si>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</si>
  <si>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</si>
  <si>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</si>
  <si>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</si>
  <si>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</si>
  <si>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</si>
  <si>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</si>
  <si>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</si>
  <si>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</si>
  <si>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</si>
  <si>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</si>
  <si>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</si>
  <si>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</si>
  <si>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</si>
  <si>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</si>
  <si>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</si>
  <si>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</si>
  <si>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</si>
  <si>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</si>
  <si>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</si>
  <si>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</si>
  <si>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</si>
  <si>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</si>
  <si>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</si>
  <si>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</si>
  <si>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</si>
  <si>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</si>
  <si>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</si>
  <si>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</si>
  <si>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</si>
  <si>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</si>
  <si>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</si>
  <si>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</si>
  <si>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</si>
  <si>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</si>
  <si>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</si>
  <si>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</si>
  <si>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</si>
  <si>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</si>
  <si>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</si>
  <si>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</si>
  <si>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</si>
  <si>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</si>
  <si>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</si>
  <si>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</si>
  <si>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</si>
  <si>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</si>
  <si>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</si>
  <si>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</si>
  <si>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</si>
  <si>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</si>
  <si>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</si>
  <si>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</si>
  <si>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</si>
  <si>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</si>
  <si>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</si>
  <si>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</si>
  <si>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</si>
  <si>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</si>
  <si>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</si>
  <si>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</si>
  <si>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</si>
  <si>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</si>
  <si>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</si>
  <si>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</si>
  <si>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</si>
  <si>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</si>
  <si>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</si>
  <si>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</si>
  <si>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</si>
  <si>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</si>
  <si>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</si>
  <si>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</si>
  <si>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</si>
  <si>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</si>
  <si>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</si>
  <si>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</si>
  <si>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</si>
  <si>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</si>
  <si>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</si>
  <si>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</si>
  <si>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</si>
  <si>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</si>
  <si>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</si>
  <si>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</si>
  <si>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</si>
  <si>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</si>
  <si>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</si>
  <si>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</si>
  <si>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</si>
  <si>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</si>
  <si>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</si>
  <si>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</si>
  <si>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</si>
  <si>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</si>
  <si>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</si>
  <si>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</si>
  <si>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</si>
  <si>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</si>
  <si>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</si>
  <si>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</si>
  <si>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</si>
  <si>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</si>
  <si>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</si>
  <si>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</si>
  <si>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</si>
  <si>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</si>
  <si>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</si>
  <si>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</si>
  <si>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</si>
  <si>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</si>
  <si>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</si>
  <si>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</si>
  <si>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</si>
  <si>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</si>
  <si>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</si>
  <si>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</si>
  <si>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</si>
  <si>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</si>
  <si>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</si>
  <si>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</si>
  <si>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</si>
  <si>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</si>
  <si>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</si>
  <si>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</si>
  <si>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</si>
  <si>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</si>
  <si>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</si>
  <si>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</si>
  <si>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</si>
  <si>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</si>
  <si>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</si>
  <si>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</si>
  <si>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</si>
  <si>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</si>
  <si>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</si>
  <si>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</si>
  <si>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</si>
  <si>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</si>
  <si>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</si>
  <si>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</si>
  <si>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</si>
  <si>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</si>
  <si>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</si>
  <si>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</si>
  <si>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</si>
  <si>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</si>
  <si>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</si>
  <si>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</si>
  <si>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</si>
  <si>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</si>
  <si>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</si>
  <si>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</si>
  <si>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</si>
  <si>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</si>
  <si>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</si>
  <si>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</si>
  <si>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</si>
  <si>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</si>
  <si>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</si>
  <si>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</si>
  <si>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</si>
  <si>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</si>
  <si>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</si>
  <si>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</si>
  <si>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</si>
  <si>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</si>
  <si>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</si>
  <si>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</si>
  <si>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</si>
  <si>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</si>
  <si>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</si>
  <si>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</si>
  <si>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</si>
  <si>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</si>
  <si>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</si>
  <si>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</si>
  <si>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</si>
  <si>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</si>
  <si>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</si>
  <si>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</si>
  <si>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</si>
  <si>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</si>
  <si>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</si>
  <si>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</si>
  <si>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</si>
  <si>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</si>
  <si>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</si>
  <si>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</si>
  <si>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</si>
  <si>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</si>
  <si>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</si>
  <si>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</si>
  <si>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</si>
  <si>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</si>
  <si>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</si>
  <si>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</si>
  <si>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</si>
  <si>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</si>
  <si>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</si>
  <si>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</si>
  <si>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</si>
  <si>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</si>
  <si>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</si>
  <si>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</si>
  <si>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</si>
  <si>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</si>
  <si>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</si>
  <si>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</si>
  <si>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</si>
  <si>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</si>
  <si>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</si>
  <si>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</si>
  <si>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</si>
  <si>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</si>
  <si>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</si>
  <si>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</si>
  <si>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</si>
  <si>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</si>
  <si>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</si>
  <si>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</si>
  <si>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</si>
  <si>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</si>
  <si>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</si>
  <si>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</si>
  <si>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</si>
  <si>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</si>
  <si>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</si>
  <si>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</si>
  <si>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</si>
  <si>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</si>
  <si>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</si>
  <si>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</si>
  <si>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</si>
  <si>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</si>
  <si>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</si>
  <si>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</si>
  <si>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</si>
  <si>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</si>
  <si>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</si>
  <si>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</si>
  <si>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</si>
  <si>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</si>
  <si>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</si>
  <si>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</si>
  <si>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</si>
  <si>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</si>
  <si>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</si>
  <si>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</si>
  <si>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</si>
  <si>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</si>
  <si>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</si>
  <si>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</si>
  <si>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</si>
  <si>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</si>
  <si>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</si>
  <si>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</si>
  <si>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</si>
  <si>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</si>
  <si>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</si>
  <si>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</si>
  <si>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</si>
  <si>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</si>
  <si>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</si>
  <si>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</si>
  <si>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</si>
  <si>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</si>
  <si>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</si>
  <si>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</si>
  <si>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</si>
  <si>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</si>
  <si>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</si>
  <si>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</si>
  <si>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</si>
  <si>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</si>
  <si>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</si>
  <si>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</si>
  <si>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</si>
  <si>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</si>
  <si>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</si>
  <si>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</si>
  <si>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</si>
  <si>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</si>
  <si>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</si>
  <si>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</si>
  <si>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</si>
  <si>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</si>
  <si>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</si>
  <si>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</si>
  <si>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</si>
  <si>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</si>
  <si>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</si>
  <si>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</si>
  <si>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</si>
  <si>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</si>
  <si>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</si>
  <si>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</si>
  <si>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</si>
  <si>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</si>
  <si>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</si>
  <si>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</si>
  <si>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</si>
  <si>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</si>
  <si>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</si>
  <si>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</si>
  <si>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</si>
  <si>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</si>
  <si>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</si>
  <si>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</si>
  <si>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</si>
  <si>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</si>
  <si>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</si>
  <si>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</si>
  <si>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</si>
  <si>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</si>
  <si>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</si>
  <si>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</si>
  <si>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</si>
  <si>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</si>
  <si>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</si>
  <si>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</si>
  <si>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</si>
  <si>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</si>
  <si>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</si>
  <si>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</si>
  <si>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</si>
  <si>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</si>
  <si>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</si>
  <si>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</si>
  <si>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</si>
  <si>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</si>
  <si>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</si>
  <si>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</si>
  <si>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</si>
  <si>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</si>
  <si>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</si>
  <si>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</si>
  <si>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</si>
  <si>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</si>
  <si>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</si>
  <si>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</si>
  <si>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</si>
  <si>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</si>
  <si>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</si>
  <si>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</si>
  <si>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</si>
  <si>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</si>
  <si>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</si>
  <si>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</si>
  <si>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</si>
  <si>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</si>
  <si>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</si>
  <si>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</si>
  <si>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</si>
  <si>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</si>
  <si>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</si>
  <si>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</si>
  <si>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</si>
  <si>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</si>
  <si>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</si>
  <si>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</si>
  <si>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</si>
  <si>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</si>
  <si>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</si>
  <si>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</si>
  <si>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</si>
  <si>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</si>
  <si>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</si>
  <si>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</si>
  <si>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</si>
  <si>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</si>
  <si>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</si>
  <si>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</si>
  <si>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</si>
  <si>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</si>
  <si>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</si>
  <si>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</si>
  <si>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</si>
  <si>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</si>
  <si>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</si>
  <si>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</si>
  <si>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</si>
  <si>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</si>
  <si>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</si>
  <si>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</si>
  <si>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</si>
  <si>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</si>
  <si>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</si>
  <si>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</si>
  <si>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</si>
  <si>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</si>
  <si>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</si>
  <si>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</si>
  <si>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</si>
  <si>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</si>
  <si>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</si>
  <si>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</si>
  <si>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</si>
  <si>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</si>
  <si>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</si>
  <si>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</si>
  <si>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</si>
  <si>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</si>
  <si>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</si>
  <si>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</si>
  <si>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</si>
  <si>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</si>
  <si>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</si>
  <si>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</si>
  <si>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</si>
  <si>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</si>
  <si>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</si>
  <si>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</si>
  <si>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</si>
  <si>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</si>
  <si>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</si>
  <si>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</si>
  <si>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</si>
  <si>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</si>
  <si>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</si>
  <si>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</si>
  <si>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</si>
  <si>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</si>
  <si>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</si>
  <si>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</si>
  <si>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</si>
  <si>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</si>
  <si>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</si>
  <si>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</si>
  <si>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</si>
  <si>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</si>
  <si>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</si>
  <si>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</si>
  <si>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</si>
  <si>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</si>
  <si>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</si>
  <si>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</si>
  <si>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</si>
  <si>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</si>
  <si>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</si>
  <si>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</si>
  <si>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</si>
  <si>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</si>
  <si>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</si>
  <si>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</si>
  <si>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</si>
  <si>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</si>
  <si>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</si>
  <si>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</si>
  <si>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</si>
  <si>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</si>
  <si>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</si>
  <si>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</si>
  <si>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</si>
  <si>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</si>
  <si>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</si>
  <si>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</si>
  <si>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</si>
  <si>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</si>
  <si>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</si>
  <si>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</si>
  <si>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</si>
  <si>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</si>
  <si>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</si>
  <si>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</si>
  <si>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</si>
  <si>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</si>
  <si>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</si>
  <si>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</si>
  <si>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</si>
  <si>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</si>
  <si>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</si>
  <si>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</si>
  <si>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</si>
  <si>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</si>
  <si>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</si>
  <si>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</si>
  <si>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</si>
  <si>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</si>
  <si>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</si>
  <si>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</si>
  <si>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</si>
  <si>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</si>
  <si>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</si>
  <si>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</si>
  <si>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</si>
  <si>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</si>
  <si>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</si>
  <si>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</si>
  <si>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</si>
  <si>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</si>
  <si>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</si>
  <si>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</si>
  <si>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</si>
  <si>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</si>
  <si>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</si>
  <si>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</si>
  <si>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</si>
  <si>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</si>
  <si>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</si>
  <si>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</si>
  <si>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</si>
  <si>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</si>
  <si>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</si>
  <si>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</si>
  <si>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</si>
  <si>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</si>
  <si>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</si>
  <si>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</si>
  <si>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</si>
  <si>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</si>
  <si>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</si>
  <si>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</si>
  <si>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</si>
  <si>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</si>
  <si>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</si>
  <si>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</si>
  <si>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</si>
  <si>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</si>
  <si>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</si>
  <si>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</si>
  <si>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</si>
  <si>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</si>
  <si>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</si>
  <si>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</si>
  <si>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</si>
  <si>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</si>
  <si>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</si>
  <si>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</si>
  <si>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</si>
  <si>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</si>
  <si>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</si>
  <si>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</si>
  <si>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</si>
  <si>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</si>
  <si>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</si>
  <si>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</si>
  <si>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</si>
  <si>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</si>
  <si>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</si>
  <si>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</si>
  <si>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</si>
  <si>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</si>
  <si>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</si>
  <si>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</si>
  <si>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</si>
  <si>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</si>
  <si>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</si>
  <si>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</si>
  <si>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</si>
  <si>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</si>
  <si>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</si>
  <si>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</si>
  <si>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</si>
  <si>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</si>
  <si>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</si>
  <si>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</si>
  <si>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</si>
  <si>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</si>
  <si>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</si>
  <si>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</si>
  <si>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</si>
  <si>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</si>
  <si>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</si>
  <si>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</si>
  <si>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</si>
  <si>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</si>
  <si>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</si>
  <si>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</si>
  <si>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</si>
  <si>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</si>
  <si>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</si>
  <si>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</si>
  <si>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</si>
  <si>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</si>
  <si>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</si>
  <si>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</si>
  <si>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</si>
  <si>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</si>
  <si>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</si>
  <si>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</si>
  <si>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</si>
  <si>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</si>
  <si>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</si>
  <si>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</si>
  <si>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</si>
  <si>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</si>
  <si>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</si>
  <si>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</si>
  <si>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</si>
  <si>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</si>
  <si>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</si>
  <si>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</si>
  <si>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</si>
  <si>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</si>
  <si>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</si>
  <si>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</si>
  <si>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</si>
  <si>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</si>
  <si>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</si>
  <si>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</si>
  <si>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</si>
  <si>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</si>
  <si>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</si>
  <si>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</si>
  <si>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</si>
  <si>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</si>
  <si>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</si>
  <si>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</si>
  <si>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</si>
  <si>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</si>
  <si>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</si>
  <si>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</si>
  <si>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</si>
  <si>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</si>
  <si>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</si>
  <si>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</si>
  <si>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</si>
  <si>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</si>
  <si>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</si>
  <si>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</si>
  <si>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</si>
  <si>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</si>
  <si>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</si>
  <si>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</si>
  <si>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</si>
  <si>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</si>
  <si>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</si>
  <si>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</si>
  <si>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</si>
  <si>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</si>
  <si>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</si>
  <si>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</si>
  <si>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</si>
  <si>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</si>
  <si>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</si>
  <si>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</si>
  <si>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</si>
  <si>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</si>
  <si>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</si>
  <si>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</si>
  <si>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</si>
  <si>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</si>
  <si>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</si>
  <si>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</si>
  <si>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</si>
  <si>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</si>
  <si>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</si>
  <si>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</si>
  <si>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</si>
  <si>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</si>
  <si>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</si>
  <si>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</si>
  <si>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</si>
  <si>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</si>
  <si>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</si>
  <si>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</si>
  <si>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</si>
  <si>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</si>
  <si>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</si>
  <si>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</si>
  <si>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</si>
  <si>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</si>
  <si>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</si>
  <si>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</si>
  <si>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</si>
  <si>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</si>
  <si>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</si>
  <si>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</si>
  <si>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</si>
  <si>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</si>
  <si>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</si>
  <si>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</si>
  <si>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</si>
  <si>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</si>
  <si>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</si>
  <si>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</si>
  <si>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</si>
  <si>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</si>
  <si>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</si>
  <si>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</si>
  <si>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</si>
  <si>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</si>
  <si>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</si>
  <si>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</si>
  <si>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</si>
  <si>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</si>
  <si>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</si>
  <si>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</si>
  <si>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</si>
  <si>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</si>
  <si>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</si>
  <si>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</si>
  <si>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</si>
  <si>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</si>
  <si>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</si>
  <si>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</si>
  <si>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</si>
  <si>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</si>
  <si>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</si>
  <si>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</si>
  <si>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</si>
  <si>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</si>
  <si>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</si>
  <si>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</si>
  <si>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</si>
  <si>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</si>
  <si>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</si>
  <si>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</si>
  <si>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</si>
  <si>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</si>
  <si>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</si>
  <si>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</si>
  <si>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</si>
  <si>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</si>
  <si>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</si>
  <si>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</si>
  <si>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</si>
  <si>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</si>
  <si>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</si>
  <si>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</si>
  <si>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</si>
  <si>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</si>
  <si>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</si>
  <si>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</si>
  <si>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</si>
  <si>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</si>
  <si>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</si>
  <si>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</si>
  <si>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</si>
  <si>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</si>
  <si>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</si>
  <si>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</si>
  <si>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</si>
  <si>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</si>
  <si>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</si>
  <si>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</si>
  <si>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</si>
  <si>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</si>
  <si>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</si>
  <si>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</si>
  <si>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</si>
  <si>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</si>
  <si>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</si>
  <si>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</si>
  <si>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</si>
  <si>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</si>
  <si>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</si>
  <si>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</si>
  <si>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</si>
  <si>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</si>
  <si>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</si>
  <si>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</si>
  <si>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</si>
  <si>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</si>
  <si>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</si>
  <si>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</si>
  <si>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</si>
  <si>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</si>
  <si>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</si>
  <si>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</si>
  <si>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</si>
  <si>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</si>
  <si>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</si>
  <si>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</si>
  <si>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</si>
  <si>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</si>
  <si>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</si>
  <si>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</si>
  <si>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</si>
  <si>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</si>
  <si>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</si>
  <si>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</si>
  <si>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</si>
  <si>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</si>
  <si>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</si>
  <si>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</si>
  <si>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</si>
  <si>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</si>
  <si>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</si>
  <si>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</si>
  <si>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</si>
  <si>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</si>
  <si>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</si>
  <si>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</si>
  <si>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</si>
  <si>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</si>
  <si>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</si>
  <si>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</si>
  <si>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</si>
  <si>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</si>
  <si>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</si>
  <si>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</si>
  <si>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</si>
  <si>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</si>
  <si>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</si>
  <si>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</si>
  <si>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</si>
  <si>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</si>
  <si>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</si>
  <si>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</si>
  <si>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</si>
  <si>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</si>
  <si>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</si>
  <si>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</si>
  <si>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</si>
  <si>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</si>
  <si>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</si>
  <si>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</si>
  <si>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</si>
  <si>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</si>
  <si>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</si>
  <si>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</si>
  <si>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</si>
  <si>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</si>
  <si>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</si>
  <si>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</si>
  <si>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</si>
  <si>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</si>
  <si>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</si>
  <si>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</si>
  <si>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</si>
  <si>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</si>
  <si>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</si>
  <si>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</si>
  <si>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</si>
  <si>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</si>
  <si>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</si>
  <si>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</si>
  <si>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</si>
  <si>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</si>
  <si>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</si>
  <si>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</si>
  <si>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</si>
  <si>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</si>
  <si>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</si>
  <si>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</si>
  <si>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</si>
  <si>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</si>
  <si>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</si>
  <si>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</si>
  <si>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</si>
  <si>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</si>
  <si>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</si>
  <si>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</si>
  <si>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</si>
  <si>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</si>
  <si>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</si>
  <si>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</si>
  <si>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</si>
  <si>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</si>
  <si>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</si>
  <si>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</si>
  <si>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</si>
  <si>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</si>
  <si>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</si>
  <si>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</si>
  <si>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</si>
  <si>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</si>
  <si>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</si>
  <si>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</si>
  <si>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</si>
  <si>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</si>
  <si>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</si>
  <si>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</si>
  <si>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</si>
  <si>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</si>
  <si>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</si>
  <si>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</si>
  <si>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</si>
  <si>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</si>
  <si>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</si>
  <si>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</si>
  <si>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</si>
  <si>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</si>
  <si>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</si>
  <si>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</si>
  <si>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</si>
  <si>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</si>
  <si>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</si>
  <si>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</si>
  <si>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</si>
  <si>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</si>
  <si>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</si>
  <si>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</si>
  <si>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</si>
  <si>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</si>
  <si>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</si>
  <si>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</si>
  <si>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</si>
  <si>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</si>
  <si>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</si>
  <si>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</si>
  <si>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</si>
  <si>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</si>
  <si>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</si>
  <si>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</si>
  <si>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</si>
  <si>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</si>
  <si>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</si>
  <si>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</si>
  <si>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</si>
  <si>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</si>
  <si>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</si>
  <si>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</si>
  <si>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</si>
  <si>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</si>
  <si>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</si>
  <si>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</si>
  <si>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</si>
  <si>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</si>
  <si>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</si>
  <si>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</si>
  <si>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</si>
  <si>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</si>
  <si>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</si>
  <si>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</si>
  <si>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</si>
  <si>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</si>
  <si>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</si>
  <si>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</si>
  <si>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</si>
  <si>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</si>
  <si>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</si>
  <si>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</si>
  <si>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</si>
  <si>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</si>
  <si>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</si>
  <si>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</si>
  <si>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</si>
  <si>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</si>
  <si>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</si>
  <si>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</si>
  <si>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</si>
  <si>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</si>
  <si>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</si>
  <si>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</si>
  <si>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</si>
  <si>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</si>
  <si>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</si>
  <si>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</si>
  <si>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</si>
  <si>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</si>
  <si>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</si>
  <si>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</si>
  <si>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</si>
  <si>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</si>
  <si>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</si>
  <si>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</si>
  <si>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</si>
  <si>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</si>
  <si>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</si>
  <si>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</si>
  <si>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</si>
  <si>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</si>
  <si>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</si>
  <si>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</si>
  <si>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</si>
  <si>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</si>
  <si>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</si>
  <si>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</si>
  <si>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</si>
  <si>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</si>
  <si>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</si>
  <si>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</si>
  <si>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</si>
  <si>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</si>
  <si>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</si>
  <si>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</si>
  <si>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</si>
  <si>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</si>
  <si>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</si>
  <si>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</si>
  <si>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</si>
  <si>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</si>
  <si>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</si>
  <si>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</si>
  <si>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</si>
  <si>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</si>
  <si>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</si>
  <si>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</si>
  <si>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</si>
  <si>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</si>
  <si>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</si>
  <si>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</si>
  <si>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</si>
  <si>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</si>
  <si>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</si>
  <si>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</si>
  <si>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</si>
  <si>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</si>
  <si>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</si>
  <si>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</si>
  <si>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</si>
  <si>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</si>
  <si>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</si>
  <si>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</si>
  <si>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</si>
  <si>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</si>
  <si>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</si>
  <si>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</si>
  <si>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</si>
  <si>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</si>
  <si>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</si>
  <si>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</si>
  <si>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</si>
  <si>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</si>
  <si>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</si>
  <si>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</si>
  <si>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</si>
  <si>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</si>
  <si>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</si>
  <si>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</si>
  <si>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</si>
  <si>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</si>
  <si>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</si>
  <si>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</si>
  <si>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</si>
  <si>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</si>
  <si>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</si>
  <si>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</si>
  <si>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</si>
  <si>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</si>
  <si>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</si>
  <si>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</si>
  <si>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</si>
  <si>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</si>
  <si>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</si>
  <si>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</si>
  <si>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</si>
  <si>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</si>
  <si>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</si>
  <si>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</si>
  <si>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</si>
  <si>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</si>
  <si>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</si>
  <si>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</si>
  <si>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</si>
  <si>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</si>
  <si>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</si>
  <si>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</si>
  <si>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</si>
  <si>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</si>
  <si>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</si>
  <si>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</si>
  <si>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</si>
  <si>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</si>
  <si>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</si>
  <si>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</si>
  <si>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</si>
  <si>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</si>
  <si>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</si>
  <si>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</si>
  <si>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</si>
  <si>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</si>
  <si>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</si>
  <si>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</si>
  <si>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</si>
  <si>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</si>
  <si>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</si>
  <si>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</si>
  <si>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</si>
  <si>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</si>
  <si>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</si>
  <si>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</si>
  <si>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</si>
  <si>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</si>
  <si>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</si>
  <si>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</si>
  <si>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</si>
  <si>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</si>
  <si>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</si>
  <si>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</si>
  <si>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</si>
  <si>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</si>
  <si>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</si>
  <si>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</si>
  <si>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</si>
  <si>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</si>
  <si>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</si>
  <si>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</si>
  <si>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</si>
  <si>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</si>
  <si>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</si>
  <si>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</si>
  <si>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</si>
  <si>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</si>
  <si>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</si>
  <si>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</si>
  <si>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</si>
  <si>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</si>
  <si>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</si>
  <si>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</si>
  <si>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</si>
  <si>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</si>
  <si>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</si>
  <si>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</si>
  <si>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</si>
  <si>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</si>
  <si>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</si>
  <si>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</si>
  <si>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</si>
  <si>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</si>
  <si>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</si>
  <si>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</si>
  <si>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</si>
  <si>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</si>
  <si>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</si>
  <si>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</si>
  <si>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</si>
  <si>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</si>
  <si>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</si>
  <si>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</si>
  <si>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</si>
  <si>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</si>
  <si>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</si>
  <si>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</si>
  <si>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</si>
  <si>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</si>
  <si>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</si>
  <si>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</si>
  <si>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</si>
  <si>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</si>
  <si>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</si>
  <si>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</si>
  <si>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</si>
  <si>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</si>
  <si>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</si>
  <si>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</si>
  <si>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</si>
  <si>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</si>
  <si>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</si>
  <si>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</si>
  <si>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</si>
  <si>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</si>
  <si>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</si>
  <si>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</si>
  <si>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</si>
  <si>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</si>
  <si>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</si>
  <si>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</si>
  <si>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</si>
  <si>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</si>
  <si>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</si>
  <si>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</si>
  <si>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</si>
  <si>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</si>
  <si>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</si>
  <si>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</si>
  <si>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</si>
  <si>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</si>
  <si>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</si>
  <si>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</si>
  <si>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</si>
  <si>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</si>
  <si>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</si>
  <si>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</si>
  <si>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</si>
  <si>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</si>
  <si>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</si>
  <si>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</si>
  <si>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</si>
  <si>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</si>
  <si>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</si>
  <si>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</si>
  <si>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</si>
  <si>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</si>
  <si>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</si>
  <si>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</si>
  <si>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</si>
  <si>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</si>
  <si>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</si>
  <si>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</si>
  <si>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</si>
  <si>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</si>
  <si>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</si>
  <si>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</si>
  <si>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</si>
  <si>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</si>
  <si>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</si>
  <si>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</si>
  <si>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</si>
  <si>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</si>
  <si>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</si>
  <si>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</si>
  <si>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</si>
  <si>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</si>
  <si>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</si>
  <si>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</si>
  <si>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</si>
  <si>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</si>
  <si>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</si>
  <si>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</si>
  <si>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</si>
  <si>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</si>
  <si>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</si>
  <si>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</si>
  <si>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</si>
  <si>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</si>
  <si>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</si>
  <si>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</si>
  <si>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</si>
  <si>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</si>
  <si>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</si>
  <si>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</si>
  <si>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</si>
  <si>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</si>
  <si>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</si>
  <si>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</si>
  <si>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</si>
  <si>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</si>
  <si>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</si>
  <si>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</si>
  <si>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</si>
  <si>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</si>
  <si>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</si>
  <si>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</si>
  <si>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</si>
  <si>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</si>
  <si>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</si>
  <si>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</si>
  <si>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</si>
  <si>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</si>
  <si>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</si>
  <si>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</si>
  <si>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</si>
  <si>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</si>
  <si>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</si>
  <si>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</si>
  <si>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</si>
  <si>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</si>
  <si>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</si>
  <si>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</si>
  <si>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</si>
  <si>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</si>
  <si>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</si>
  <si>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</si>
  <si>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</si>
  <si>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</si>
  <si>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</si>
  <si>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</si>
  <si>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</si>
  <si>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</si>
  <si>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</si>
  <si>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</si>
  <si>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</si>
  <si>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</si>
  <si>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</si>
  <si>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</si>
  <si>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</si>
  <si>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</si>
  <si>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</si>
  <si>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</si>
  <si>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</si>
  <si>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</si>
  <si>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</si>
  <si>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</si>
  <si>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</si>
  <si>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</si>
  <si>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</si>
  <si>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</si>
  <si>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</si>
  <si>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</si>
  <si>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</si>
  <si>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</si>
  <si>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</si>
  <si>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</si>
  <si>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</si>
  <si>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</si>
  <si>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</si>
  <si>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</si>
  <si>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</si>
  <si>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</si>
  <si>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</si>
  <si>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</si>
  <si>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</si>
  <si>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</si>
  <si>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</si>
  <si>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</si>
  <si>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</si>
  <si>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</si>
  <si>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</si>
  <si>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</si>
  <si>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</si>
  <si>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</si>
  <si>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</si>
  <si>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</si>
  <si>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</si>
  <si>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</si>
  <si>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</si>
  <si>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</si>
  <si>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</si>
  <si>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</si>
  <si>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</si>
  <si>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</si>
  <si>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</si>
  <si>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</si>
  <si>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</si>
  <si>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</si>
  <si>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</si>
  <si>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</si>
  <si>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</si>
  <si>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</si>
  <si>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</si>
  <si>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</si>
  <si>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</si>
  <si>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</si>
  <si>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</si>
  <si>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</si>
  <si>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</si>
  <si>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</si>
  <si>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</si>
  <si>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</si>
  <si>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</si>
  <si>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</si>
  <si>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</si>
  <si>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</si>
  <si>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</si>
  <si>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</si>
  <si>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</si>
  <si>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</si>
  <si>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</si>
  <si>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</si>
  <si>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</si>
  <si>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</si>
  <si>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</si>
  <si>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</si>
  <si>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</si>
  <si>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</si>
  <si>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</si>
  <si>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</si>
  <si>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</si>
  <si>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</si>
  <si>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</si>
  <si>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</si>
  <si>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</si>
  <si>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</si>
  <si>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</si>
  <si>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</si>
  <si>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</si>
  <si>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</si>
  <si>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</si>
  <si>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</si>
  <si>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</si>
  <si>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</si>
  <si>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</si>
  <si>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</si>
  <si>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</si>
  <si>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</si>
  <si>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</si>
  <si>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</si>
  <si>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</si>
  <si>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</si>
  <si>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</si>
  <si>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</si>
  <si>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</si>
  <si>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</si>
  <si>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</si>
  <si>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</si>
  <si>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</si>
  <si>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</si>
  <si>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</si>
  <si>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</si>
  <si>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</si>
  <si>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</si>
  <si>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</si>
  <si>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</si>
  <si>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</si>
  <si>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</si>
  <si>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</si>
  <si>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</si>
  <si>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</si>
  <si>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</si>
  <si>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</si>
  <si>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</si>
  <si>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</si>
  <si>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</si>
  <si>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</si>
  <si>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</si>
  <si>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</si>
  <si>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</si>
  <si>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</si>
  <si>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</si>
  <si>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</si>
  <si>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</si>
  <si>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</si>
  <si>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</si>
  <si>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</si>
  <si>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</si>
  <si>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</si>
  <si>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</si>
  <si>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</si>
  <si>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</si>
  <si>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</si>
  <si>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</si>
  <si>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</si>
  <si>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</si>
  <si>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</si>
  <si>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</si>
  <si>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</si>
  <si>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</si>
  <si>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</si>
  <si>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</si>
  <si>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</si>
  <si>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</si>
  <si>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</si>
  <si>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</si>
  <si>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</si>
  <si>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</si>
  <si>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</si>
  <si>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</si>
  <si>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</si>
  <si>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</si>
  <si>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</si>
  <si>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</si>
  <si>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</si>
  <si>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</si>
  <si>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</si>
  <si>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</si>
  <si>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</si>
  <si>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</si>
  <si>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</si>
  <si>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</si>
  <si>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</si>
  <si>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</si>
  <si>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</si>
  <si>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</si>
  <si>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</si>
  <si>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</si>
  <si>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</si>
  <si>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</si>
  <si>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</si>
  <si>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</si>
  <si>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</si>
  <si>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</si>
  <si>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</si>
  <si>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</si>
  <si>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</si>
  <si>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</si>
  <si>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</si>
  <si>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</si>
  <si>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</si>
  <si>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</si>
  <si>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</si>
  <si>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</si>
  <si>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</si>
  <si>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</si>
  <si>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</si>
  <si>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</si>
  <si>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</si>
  <si>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</si>
  <si>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</si>
  <si>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</si>
  <si>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</si>
  <si>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</si>
  <si>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</si>
  <si>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</si>
  <si>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</si>
  <si>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</si>
  <si>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</si>
  <si>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</si>
  <si>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</si>
  <si>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</si>
  <si>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</si>
  <si>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</si>
  <si>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</si>
  <si>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</si>
  <si>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</si>
  <si>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</si>
  <si>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</si>
  <si>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</si>
  <si>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</si>
  <si>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</si>
  <si>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</si>
  <si>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</si>
  <si>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</si>
  <si>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</si>
  <si>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</si>
  <si>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</si>
  <si>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</si>
  <si>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</si>
  <si>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</si>
  <si>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</si>
  <si>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</si>
  <si>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</si>
  <si>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</si>
  <si>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</si>
  <si>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</si>
  <si>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</si>
  <si>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</si>
  <si>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</si>
  <si>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</si>
  <si>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</si>
  <si>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</si>
  <si>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</si>
  <si>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</si>
  <si>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</si>
  <si>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</si>
  <si>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</si>
  <si>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</si>
  <si>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</si>
  <si>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</si>
  <si>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</si>
  <si>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</si>
  <si>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</si>
  <si>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</si>
  <si>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</si>
  <si>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</si>
  <si>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</si>
  <si>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</si>
  <si>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</si>
  <si>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</si>
  <si>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</si>
  <si>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</si>
  <si>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</si>
  <si>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</si>
  <si>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</si>
  <si>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</si>
  <si>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</si>
  <si>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</si>
  <si>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</si>
  <si>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</si>
  <si>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</si>
  <si>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</si>
  <si>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</si>
  <si>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</si>
  <si>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</si>
  <si>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</si>
  <si>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</si>
  <si>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</si>
  <si>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</si>
  <si>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</si>
  <si>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</si>
  <si>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</si>
  <si>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</si>
  <si>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</si>
  <si>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</si>
  <si>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</si>
  <si>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</si>
  <si>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</si>
  <si>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</si>
  <si>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</si>
  <si>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</si>
  <si>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</si>
  <si>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</si>
  <si>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</si>
  <si>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</si>
  <si>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</si>
  <si>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</si>
  <si>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</si>
  <si>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</si>
  <si>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</si>
  <si>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</si>
  <si>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</si>
  <si>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</si>
  <si>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</si>
  <si>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</si>
  <si>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</si>
  <si>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</si>
  <si>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</si>
  <si>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</si>
  <si>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</si>
  <si>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</si>
  <si>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</si>
  <si>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</si>
  <si>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</si>
  <si>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</si>
  <si>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</si>
  <si>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</si>
  <si>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</si>
  <si>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</si>
  <si>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</si>
  <si>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</si>
  <si>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</si>
  <si>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</si>
  <si>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</si>
  <si>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</si>
  <si>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</si>
  <si>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</si>
  <si>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</si>
  <si>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</si>
  <si>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</si>
  <si>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</si>
  <si>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</si>
  <si>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</si>
  <si>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</si>
  <si>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</si>
  <si>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</si>
  <si>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</si>
  <si>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</si>
  <si>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</si>
  <si>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</si>
  <si>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</si>
  <si>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</si>
  <si>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</si>
  <si>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</si>
  <si>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</si>
  <si>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</si>
  <si>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</si>
  <si>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</si>
  <si>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</si>
  <si>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</si>
  <si>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</si>
  <si>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</si>
  <si>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</si>
  <si>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</si>
  <si>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</si>
  <si>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</si>
  <si>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</si>
  <si>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</si>
  <si>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</si>
  <si>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</si>
  <si>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</si>
  <si>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</si>
  <si>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</si>
  <si>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</si>
  <si>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</si>
  <si>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</si>
  <si>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</si>
  <si>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</si>
  <si>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</si>
  <si>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</si>
  <si>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</si>
  <si>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</si>
  <si>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</si>
  <si>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</si>
  <si>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</si>
  <si>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</si>
  <si>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</si>
  <si>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</si>
  <si>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</si>
  <si>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</si>
  <si>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</si>
  <si>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</si>
  <si>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</si>
  <si>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</si>
  <si>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</si>
  <si>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</si>
  <si>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</si>
  <si>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</si>
  <si>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</si>
  <si>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</si>
  <si>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</si>
  <si>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</si>
  <si>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</si>
  <si>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</si>
  <si>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</si>
  <si>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</si>
  <si>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</si>
  <si>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</si>
  <si>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</si>
  <si>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</si>
  <si>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</si>
  <si>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</si>
  <si>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</si>
  <si>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</si>
  <si>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</si>
  <si>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</si>
  <si>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</si>
  <si>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</si>
  <si>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</si>
  <si>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</si>
  <si>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</si>
  <si>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</si>
  <si>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</si>
  <si>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</si>
  <si>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</si>
  <si>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</si>
  <si>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</si>
  <si>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</si>
  <si>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</si>
  <si>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</si>
  <si>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</si>
  <si>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</si>
  <si>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</si>
  <si>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</si>
  <si>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</si>
  <si>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</si>
  <si>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</si>
  <si>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</si>
  <si>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</si>
  <si>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</si>
  <si>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</si>
  <si>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</si>
  <si>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</si>
  <si>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</si>
  <si>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</si>
  <si>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</si>
  <si>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</si>
  <si>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</si>
  <si>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</si>
  <si>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</si>
  <si>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</si>
  <si>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</si>
  <si>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</si>
  <si>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</si>
  <si>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</si>
  <si>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</si>
  <si>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</si>
  <si>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</si>
  <si>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</si>
  <si>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</si>
  <si>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</si>
  <si>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</si>
  <si>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</si>
  <si>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</si>
  <si>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</si>
  <si>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</si>
  <si>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</si>
  <si>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</si>
  <si>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</si>
  <si>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</si>
  <si>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</si>
  <si>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</si>
  <si>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</si>
  <si>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</si>
  <si>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</si>
  <si>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</si>
  <si>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</si>
  <si>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</si>
  <si>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</si>
  <si>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</si>
  <si>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</si>
  <si>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</si>
  <si>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</si>
  <si>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</si>
  <si>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</si>
  <si>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</si>
  <si>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</si>
  <si>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</si>
  <si>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</si>
  <si>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</si>
  <si>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</si>
  <si>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</si>
  <si>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</si>
  <si>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</si>
  <si>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</si>
  <si>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</si>
  <si>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</si>
  <si>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</si>
  <si>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</si>
  <si>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</si>
  <si>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</si>
  <si>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</si>
  <si>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</si>
  <si>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</si>
  <si>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</si>
  <si>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</si>
  <si>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</si>
  <si>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</si>
  <si>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</si>
  <si>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</si>
  <si>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</si>
  <si>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</si>
  <si>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</si>
  <si>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</si>
  <si>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</si>
  <si>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</si>
  <si>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</si>
  <si>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</si>
  <si>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</si>
  <si>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</si>
  <si>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</si>
  <si>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</si>
  <si>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</si>
  <si>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</si>
  <si>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</si>
  <si>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</si>
  <si>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</si>
  <si>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</si>
  <si>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</si>
  <si>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</si>
  <si>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</si>
  <si>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</si>
  <si>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</si>
  <si>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</si>
  <si>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</si>
  <si>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</si>
  <si>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</si>
  <si>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</si>
  <si>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</si>
  <si>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</si>
  <si>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</si>
  <si>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</si>
  <si>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</si>
  <si>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</si>
  <si>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</si>
  <si>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</si>
  <si>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</si>
  <si>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</si>
  <si>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</si>
  <si>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</si>
  <si>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</si>
  <si>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</si>
  <si>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</si>
  <si>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</si>
  <si>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</si>
  <si>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</si>
  <si>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</si>
  <si>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</si>
  <si>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</si>
  <si>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</si>
  <si>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</si>
  <si>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</si>
  <si>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</si>
  <si>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</si>
  <si>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</si>
  <si>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</si>
  <si>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</si>
  <si>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</si>
  <si>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</si>
  <si>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</si>
  <si>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</si>
  <si>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</si>
  <si>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</si>
  <si>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</si>
  <si>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</si>
  <si>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</si>
  <si>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</si>
  <si>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</si>
  <si>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</si>
  <si>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</si>
  <si>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</si>
  <si>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</si>
  <si>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</si>
  <si>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</si>
  <si>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</si>
  <si>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</si>
  <si>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</si>
  <si>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</si>
  <si>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</si>
  <si>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</si>
  <si>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</si>
  <si>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</si>
  <si>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</si>
  <si>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</si>
  <si>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</si>
  <si>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</si>
  <si>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</si>
  <si>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</si>
  <si>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</si>
  <si>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</si>
  <si>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</si>
  <si>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</si>
  <si>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</si>
  <si>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</si>
  <si>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</si>
  <si>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</si>
  <si>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</si>
  <si>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</si>
  <si>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</si>
  <si>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</si>
  <si>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</si>
  <si>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</si>
  <si>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</si>
  <si>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</si>
  <si>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</si>
  <si>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</si>
  <si>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</si>
  <si>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</si>
  <si>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</si>
  <si>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</si>
  <si>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</si>
  <si>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</si>
  <si>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</si>
  <si>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</si>
  <si>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</si>
  <si>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</si>
  <si>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</si>
  <si>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</si>
  <si>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</si>
  <si>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</si>
  <si>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</si>
  <si>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</si>
  <si>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</si>
  <si>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</si>
  <si>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</si>
  <si>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</si>
  <si>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</si>
  <si>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</si>
  <si>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</si>
  <si>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</si>
  <si>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</si>
  <si>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</si>
  <si>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</si>
  <si>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</si>
  <si>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</si>
  <si>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</si>
  <si>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</si>
  <si>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</si>
  <si>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</si>
  <si>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</si>
  <si>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</si>
  <si>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</si>
  <si>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</si>
  <si>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</si>
  <si>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</si>
  <si>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</si>
  <si>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</si>
  <si>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</si>
  <si>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</si>
  <si>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</si>
  <si>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</si>
  <si>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</si>
  <si>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</si>
  <si>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</si>
  <si>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</si>
  <si>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</si>
  <si>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</si>
  <si>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</si>
  <si>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</si>
  <si>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</si>
  <si>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</si>
  <si>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</si>
  <si>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</si>
  <si>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</si>
  <si>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</si>
  <si>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</si>
  <si>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</si>
  <si>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</si>
  <si>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</si>
  <si>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</si>
  <si>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</si>
  <si>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</si>
  <si>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</si>
  <si>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</si>
  <si>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</si>
  <si>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</si>
  <si>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</si>
  <si>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</si>
  <si>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</si>
  <si>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</si>
  <si>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</si>
  <si>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</si>
  <si>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</si>
  <si>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</si>
  <si>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</si>
  <si>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</si>
  <si>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</si>
  <si>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</si>
  <si>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</si>
  <si>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</si>
  <si>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</si>
  <si>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</si>
  <si>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</si>
  <si>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</si>
  <si>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</si>
  <si>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</si>
  <si>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</si>
  <si>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</si>
  <si>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</si>
  <si>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</si>
  <si>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</si>
  <si>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</si>
  <si>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</si>
  <si>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</si>
  <si>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</si>
  <si>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</si>
  <si>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</si>
  <si>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</si>
  <si>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</si>
  <si>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</si>
  <si>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</si>
  <si>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</si>
  <si>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</si>
  <si>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</si>
  <si>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</si>
  <si>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</si>
  <si>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</si>
  <si>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</si>
  <si>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</si>
  <si>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</si>
  <si>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</si>
  <si>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</si>
  <si>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</si>
  <si>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</si>
  <si>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</si>
  <si>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</si>
  <si>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</si>
  <si>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</si>
  <si>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</si>
  <si>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</si>
  <si>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</si>
  <si>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</si>
  <si>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</si>
  <si>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</si>
  <si>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</si>
  <si>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</si>
  <si>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</si>
  <si>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</si>
  <si>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</si>
  <si>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</si>
  <si>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</si>
  <si>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</si>
  <si>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</si>
  <si>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</si>
  <si>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</si>
  <si>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</si>
  <si>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</si>
  <si>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</si>
  <si>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</si>
  <si>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</si>
  <si>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</si>
  <si>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</si>
  <si>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</si>
  <si>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</si>
  <si>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</si>
  <si>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</si>
  <si>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</si>
  <si>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</si>
  <si>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</si>
  <si>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</si>
  <si>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</si>
  <si>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</si>
  <si>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</si>
  <si>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</si>
  <si>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</si>
  <si>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</si>
  <si>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</si>
  <si>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</si>
  <si>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</si>
  <si>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</si>
  <si>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</si>
  <si>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</si>
  <si>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</si>
  <si>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</si>
  <si>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</si>
  <si>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</si>
  <si>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</si>
  <si>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</si>
  <si>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</si>
  <si>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</si>
  <si>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</si>
  <si>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</si>
  <si>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</si>
  <si>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</si>
  <si>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</si>
  <si>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</si>
  <si>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</si>
  <si>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</si>
  <si>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</si>
  <si>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</si>
  <si>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</si>
  <si>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</si>
  <si>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</si>
  <si>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</si>
  <si>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</si>
  <si>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</si>
  <si>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</si>
  <si>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</si>
  <si>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</si>
  <si>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</si>
  <si>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</si>
  <si>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</si>
  <si>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</si>
  <si>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</si>
  <si>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</si>
  <si>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</si>
  <si>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</si>
  <si>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</si>
  <si>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</si>
  <si>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</si>
  <si>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</si>
  <si>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</si>
  <si>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</si>
  <si>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</si>
  <si>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</si>
  <si>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</si>
  <si>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</si>
  <si>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</si>
  <si>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</si>
  <si>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</si>
  <si>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</si>
  <si>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</si>
  <si>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</si>
  <si>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</si>
  <si>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</si>
  <si>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</si>
  <si>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</si>
  <si>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</si>
  <si>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</si>
  <si>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</si>
  <si>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</si>
  <si>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</si>
  <si>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</si>
  <si>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</si>
  <si>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</si>
  <si>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</si>
  <si>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</si>
  <si>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</si>
  <si>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</si>
  <si>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</si>
  <si>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</si>
  <si>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</si>
  <si>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</si>
  <si>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</si>
  <si>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</si>
  <si>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</si>
  <si>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</si>
  <si>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</si>
  <si>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</si>
  <si>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</si>
  <si>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</si>
  <si>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</si>
  <si>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</si>
  <si>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</si>
  <si>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</si>
  <si>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</si>
  <si>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</si>
  <si>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</si>
  <si>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</si>
  <si>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</si>
  <si>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</si>
  <si>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</si>
  <si>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</si>
  <si>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</si>
  <si>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</si>
  <si>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</si>
  <si>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</si>
  <si>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</si>
  <si>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</si>
  <si>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</si>
  <si>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</si>
  <si>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</si>
  <si>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</si>
  <si>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</si>
  <si>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</si>
  <si>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</si>
  <si>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</si>
  <si>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</si>
  <si>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</si>
  <si>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</si>
  <si>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</si>
  <si>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</si>
  <si>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</si>
  <si>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</si>
  <si>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</si>
  <si>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</si>
  <si>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</si>
  <si>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</si>
  <si>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</si>
  <si>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</si>
  <si>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</si>
  <si>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</si>
  <si>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</si>
  <si>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</si>
  <si>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</si>
  <si>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</si>
  <si>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</si>
  <si>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</si>
  <si>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</si>
  <si>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</si>
  <si>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</si>
  <si>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</si>
  <si>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</si>
  <si>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</si>
  <si>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</si>
  <si>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</si>
  <si>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</si>
  <si>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</si>
  <si>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</si>
  <si>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</si>
  <si>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</si>
  <si>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</si>
  <si>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</si>
  <si>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</si>
  <si>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</si>
  <si>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</si>
  <si>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</si>
  <si>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</si>
  <si>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</si>
  <si>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</si>
  <si>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</si>
  <si>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</si>
  <si>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</si>
  <si>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</si>
  <si>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</si>
  <si>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</si>
  <si>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</si>
  <si>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</si>
  <si>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</si>
  <si>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</si>
  <si>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</si>
  <si>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</si>
  <si>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</si>
  <si>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</si>
  <si>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</si>
  <si>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</si>
  <si>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</si>
  <si>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</si>
  <si>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</si>
  <si>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</si>
  <si>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</si>
  <si>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</si>
  <si>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</si>
  <si>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</si>
  <si>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</si>
  <si>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</si>
  <si>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</si>
  <si>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</si>
  <si>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</si>
  <si>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</si>
  <si>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</si>
  <si>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</si>
  <si>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</si>
  <si>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</si>
  <si>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</si>
  <si>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</si>
  <si>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</si>
  <si>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</si>
  <si>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</si>
  <si>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</si>
  <si>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</si>
  <si>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</si>
  <si>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</si>
  <si>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</si>
  <si>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</si>
  <si>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</si>
  <si>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</si>
  <si>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</si>
  <si>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</si>
  <si>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</si>
  <si>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</si>
  <si>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</si>
  <si>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</si>
  <si>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</si>
  <si>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</si>
  <si>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</si>
  <si>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</si>
  <si>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</si>
  <si>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</si>
  <si>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</si>
  <si>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</si>
  <si>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</si>
  <si>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</si>
  <si>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</si>
  <si>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</si>
  <si>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</si>
  <si>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</si>
  <si>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</si>
  <si>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</si>
  <si>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</si>
  <si>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</si>
  <si>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</si>
  <si>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</si>
  <si>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</si>
  <si>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</si>
  <si>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</si>
  <si>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</si>
  <si>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</si>
  <si>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</si>
  <si>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</si>
  <si>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</si>
  <si>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</si>
  <si>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</si>
  <si>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</si>
  <si>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</si>
  <si>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</si>
  <si>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</si>
  <si>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</si>
  <si>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</si>
  <si>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</si>
  <si>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</si>
  <si>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</si>
  <si>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</si>
  <si>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</si>
  <si>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</si>
  <si>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</si>
  <si>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</si>
  <si>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</si>
  <si>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</si>
  <si>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</si>
  <si>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</si>
  <si>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</si>
  <si>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</si>
  <si>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</si>
  <si>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</si>
  <si>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</si>
  <si>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</si>
  <si>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</si>
  <si>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</si>
  <si>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</si>
  <si>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</si>
  <si>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</si>
  <si>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</si>
  <si>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</si>
  <si>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</si>
  <si>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</si>
  <si>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</si>
  <si>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</si>
  <si>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</si>
  <si>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</si>
  <si>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</si>
  <si>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</si>
  <si>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</si>
  <si>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</si>
  <si>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</si>
  <si>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</si>
  <si>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</si>
  <si>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</si>
  <si>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</si>
  <si>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</si>
  <si>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</si>
  <si>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</si>
  <si>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</si>
  <si>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</si>
  <si>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</si>
  <si>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</si>
  <si>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</si>
  <si>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</si>
  <si>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</si>
  <si>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</si>
  <si>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</si>
  <si>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</si>
  <si>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</si>
  <si>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</si>
  <si>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</si>
  <si>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</si>
  <si>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</si>
  <si>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</si>
  <si>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</si>
  <si>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</si>
  <si>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</si>
  <si>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</si>
  <si>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</si>
  <si>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</si>
  <si>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</si>
  <si>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</si>
  <si>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</si>
  <si>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</si>
  <si>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</si>
  <si>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</si>
  <si>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</si>
  <si>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</si>
  <si>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</si>
  <si>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</si>
  <si>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</si>
  <si>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</si>
  <si>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</si>
  <si>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</si>
  <si>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</si>
  <si>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</si>
  <si>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</si>
  <si>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</si>
  <si>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</si>
  <si>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</si>
  <si>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</si>
  <si>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</si>
  <si>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</si>
  <si>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</si>
  <si>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</si>
  <si>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</si>
  <si>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</si>
  <si>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</si>
  <si>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</si>
  <si>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</si>
  <si>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</si>
  <si>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</si>
  <si>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</si>
  <si>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</si>
  <si>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</si>
  <si>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</si>
  <si>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</si>
  <si>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</si>
  <si>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</si>
  <si>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</si>
  <si>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</si>
  <si>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</si>
  <si>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</si>
  <si>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</si>
  <si>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</si>
  <si>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</si>
  <si>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</si>
  <si>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</si>
  <si>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</si>
  <si>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</si>
  <si>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</si>
  <si>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</si>
  <si>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</si>
  <si>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</si>
  <si>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</si>
  <si>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</si>
  <si>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</si>
  <si>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</si>
  <si>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</si>
  <si>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</si>
  <si>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</si>
  <si>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</si>
  <si>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</si>
  <si>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</si>
  <si>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</si>
  <si>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</si>
  <si>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</si>
  <si>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</si>
  <si>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</si>
  <si>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</si>
  <si>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</si>
  <si>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</si>
  <si>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</si>
  <si>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</si>
  <si>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</si>
  <si>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</si>
  <si>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</si>
  <si>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</si>
  <si>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</si>
  <si>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</si>
  <si>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</si>
  <si>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</si>
  <si>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</si>
  <si>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</si>
  <si>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</si>
  <si>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</si>
  <si>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</si>
  <si>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</si>
  <si>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</si>
  <si>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</si>
  <si>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</si>
  <si>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</si>
  <si>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</si>
  <si>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</si>
  <si>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</si>
  <si>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</si>
  <si>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</si>
  <si>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</si>
  <si>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</si>
  <si>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</si>
  <si>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</si>
  <si>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</si>
  <si>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</si>
  <si>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</si>
  <si>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</si>
  <si>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</si>
  <si>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</si>
  <si>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</si>
  <si>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</si>
  <si>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</si>
  <si>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</si>
  <si>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</si>
  <si>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</si>
  <si>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</si>
  <si>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</si>
  <si>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</si>
  <si>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</si>
  <si>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</si>
  <si>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</si>
  <si>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</si>
  <si>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</si>
  <si>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</si>
  <si>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</si>
  <si>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</si>
  <si>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</si>
  <si>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</si>
  <si>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</si>
  <si>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</si>
  <si>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</si>
  <si>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</si>
  <si>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</si>
  <si>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</si>
  <si>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</si>
  <si>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</si>
  <si>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</si>
  <si>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</si>
  <si>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</si>
  <si>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</si>
  <si>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</si>
  <si>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</si>
  <si>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</si>
  <si>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</si>
  <si>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</si>
  <si>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</si>
  <si>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</si>
  <si>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</si>
  <si>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</si>
  <si>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</si>
  <si>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</si>
  <si>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</si>
  <si>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</si>
  <si>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</si>
  <si>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</si>
  <si>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</si>
  <si>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</si>
  <si>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</si>
  <si>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</si>
  <si>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</si>
  <si>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</si>
  <si>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</si>
  <si>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</si>
  <si>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</si>
  <si>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</si>
  <si>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</si>
  <si>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</si>
  <si>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</si>
  <si>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</si>
  <si>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</si>
  <si>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</si>
  <si>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</si>
  <si>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</si>
  <si>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</si>
  <si>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</si>
  <si>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</si>
  <si>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</si>
  <si>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</si>
  <si>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</si>
  <si>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</si>
  <si>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</si>
  <si>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</si>
  <si>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</si>
  <si>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</si>
  <si>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</si>
  <si>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</si>
  <si>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</si>
  <si>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</si>
  <si>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</si>
  <si>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</si>
  <si>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</si>
  <si>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</si>
  <si>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</si>
  <si>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</si>
  <si>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</si>
  <si>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</si>
  <si>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</si>
  <si>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</si>
  <si>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</si>
  <si>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</si>
  <si>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</si>
  <si>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</si>
  <si>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</si>
  <si>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</si>
  <si>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</si>
  <si>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</si>
  <si>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</si>
  <si>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</si>
  <si>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</si>
  <si>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</si>
  <si>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</si>
  <si>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</si>
  <si>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</si>
  <si>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</si>
  <si>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</si>
  <si>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</si>
  <si>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</si>
  <si>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</si>
  <si>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</si>
  <si>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</si>
  <si>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</si>
  <si>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</si>
  <si>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</si>
  <si>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</si>
  <si>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</si>
  <si>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</si>
  <si>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</si>
  <si>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</si>
  <si>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</si>
  <si>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</si>
  <si>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</si>
  <si>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</si>
  <si>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</si>
  <si>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</si>
  <si>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</si>
  <si>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</si>
  <si>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</si>
  <si>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</si>
  <si>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</si>
  <si>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</si>
  <si>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</si>
  <si>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</si>
  <si>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</si>
  <si>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</si>
  <si>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</si>
  <si>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</si>
  <si>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</si>
  <si>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</si>
  <si>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</si>
  <si>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</si>
  <si>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</si>
  <si>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</si>
  <si>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</si>
  <si>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</si>
  <si>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</si>
  <si>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</si>
  <si>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</si>
  <si>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</si>
  <si>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</si>
  <si>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</si>
  <si>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</si>
  <si>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</si>
  <si>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</si>
  <si>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</si>
  <si>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</si>
  <si>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</si>
  <si>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</si>
  <si>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</si>
  <si>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</si>
  <si>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</si>
  <si>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</si>
  <si>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</si>
  <si>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</si>
  <si>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</si>
  <si>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</si>
  <si>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</si>
  <si>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</si>
  <si>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</si>
  <si>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</si>
  <si>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</si>
  <si>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</si>
  <si>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</si>
  <si>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</si>
  <si>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</si>
  <si>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</si>
  <si>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</si>
  <si>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</si>
  <si>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</si>
  <si>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</si>
  <si>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</si>
  <si>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</si>
  <si>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</si>
  <si>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</si>
  <si>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</si>
  <si>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</si>
  <si>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</si>
  <si>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</si>
  <si>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</si>
  <si>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</si>
  <si>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</si>
  <si>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</si>
  <si>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</si>
  <si>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</si>
  <si>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</si>
  <si>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</si>
  <si>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</si>
  <si>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</si>
  <si>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</si>
  <si>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</si>
  <si>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</si>
  <si>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</si>
  <si>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</si>
  <si>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</si>
  <si>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</si>
  <si>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</si>
  <si>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</si>
  <si>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</si>
  <si>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</si>
  <si>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</si>
  <si>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</si>
  <si>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</si>
  <si>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</si>
  <si>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</si>
  <si>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</si>
  <si>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</si>
  <si>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</si>
  <si>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</si>
  <si>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</si>
  <si>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</si>
  <si>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</si>
  <si>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</si>
  <si>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</si>
  <si>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</si>
  <si>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</si>
  <si>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</si>
  <si>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</si>
  <si>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</si>
  <si>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</si>
  <si>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</si>
  <si>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</si>
  <si>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</si>
  <si>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</si>
  <si>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</si>
  <si>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</si>
  <si>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</si>
  <si>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</si>
  <si>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</si>
  <si>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</si>
  <si>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</si>
  <si>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</si>
  <si>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</si>
  <si>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</si>
  <si>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</si>
  <si>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</si>
  <si>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</si>
  <si>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</si>
  <si>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</si>
  <si>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</si>
  <si>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</si>
  <si>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</si>
  <si>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</si>
  <si>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</si>
  <si>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</si>
  <si>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</si>
  <si>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</si>
  <si>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</si>
  <si>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</si>
  <si>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</si>
  <si>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</si>
  <si>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</si>
  <si>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</si>
  <si>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</si>
  <si>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</si>
  <si>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</si>
  <si>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</si>
  <si>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</si>
  <si>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</si>
  <si>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</si>
  <si>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</si>
  <si>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</si>
  <si>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</si>
  <si>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</si>
  <si>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</si>
  <si>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</si>
  <si>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</si>
  <si>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</si>
  <si>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</si>
  <si>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</si>
  <si>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</si>
  <si>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</si>
  <si>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</si>
  <si>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</si>
  <si>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</si>
  <si>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</si>
  <si>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</si>
  <si>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</si>
  <si>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</si>
  <si>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</si>
  <si>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</si>
  <si>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</si>
  <si>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</si>
  <si>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</si>
  <si>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</si>
  <si>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</si>
  <si>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</si>
  <si>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</si>
  <si>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</si>
  <si>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</si>
  <si>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</si>
  <si>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</si>
  <si>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</si>
  <si>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</si>
  <si>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</si>
  <si>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</si>
  <si>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</si>
  <si>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</si>
  <si>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</si>
  <si>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</si>
  <si>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</si>
  <si>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</si>
  <si>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</si>
  <si>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</si>
  <si>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</si>
  <si>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</si>
  <si>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</si>
  <si>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</si>
  <si>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</si>
  <si>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</si>
  <si>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</si>
  <si>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</si>
  <si>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</si>
  <si>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</si>
  <si>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</si>
  <si>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</si>
  <si>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</si>
  <si>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</si>
  <si>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</si>
  <si>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</si>
  <si>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</si>
  <si>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</si>
  <si>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</si>
  <si>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</si>
  <si>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</si>
  <si>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</si>
  <si>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</si>
  <si>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</si>
  <si>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</si>
  <si>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</si>
  <si>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</si>
  <si>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</si>
  <si>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</si>
  <si>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</si>
  <si>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</si>
  <si>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</si>
  <si>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</si>
  <si>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</si>
  <si>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</si>
  <si>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</si>
  <si>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</si>
  <si>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</si>
  <si>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</si>
  <si>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</si>
  <si>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</si>
  <si>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</si>
  <si>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</si>
  <si>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</si>
  <si>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</si>
  <si>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</si>
  <si>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</si>
  <si>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</si>
  <si>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</si>
  <si>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</si>
  <si>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</si>
  <si>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</si>
  <si>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</si>
  <si>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</si>
  <si>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</si>
  <si>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</si>
  <si>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</si>
  <si>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</si>
  <si>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</si>
  <si>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</si>
  <si>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</si>
  <si>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</si>
  <si>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</si>
  <si>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</si>
  <si>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</si>
  <si>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</si>
  <si>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</si>
  <si>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</si>
  <si>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</si>
  <si>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</si>
  <si>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</si>
  <si>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</si>
  <si>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</si>
  <si>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</si>
  <si>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</si>
  <si>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</si>
  <si>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</si>
  <si>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</si>
  <si>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</si>
  <si>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</si>
  <si>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</si>
  <si>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</si>
  <si>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</si>
  <si>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</si>
  <si>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</si>
  <si>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</si>
  <si>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</si>
  <si>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</si>
  <si>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</si>
  <si>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</si>
  <si>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</si>
  <si>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</si>
  <si>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</si>
  <si>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</si>
  <si>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</si>
  <si>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</si>
  <si>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</si>
  <si>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</si>
  <si>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</si>
  <si>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</si>
  <si>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</si>
  <si>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</si>
  <si>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</si>
  <si>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</si>
  <si>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</si>
  <si>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</si>
  <si>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</si>
  <si>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</si>
  <si>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</si>
  <si>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</si>
  <si>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</si>
  <si>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</si>
  <si>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</si>
  <si>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</si>
  <si>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</si>
  <si>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</si>
  <si>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</si>
  <si>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</si>
  <si>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</si>
  <si>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</si>
  <si>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</si>
  <si>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</si>
  <si>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</si>
  <si>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</si>
  <si>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</si>
  <si>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</si>
  <si>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</si>
  <si>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</si>
  <si>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</si>
  <si>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</si>
  <si>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</si>
  <si>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</si>
  <si>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</si>
  <si>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</si>
  <si>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</si>
  <si>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</si>
  <si>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</si>
  <si>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</si>
  <si>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</si>
  <si>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</si>
  <si>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</si>
  <si>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</si>
  <si>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</si>
  <si>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</si>
  <si>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</si>
  <si>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</si>
  <si>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</si>
  <si>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</si>
  <si>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</si>
  <si>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</si>
  <si>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</si>
  <si>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</si>
  <si>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</si>
  <si>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</si>
  <si>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</si>
  <si>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</si>
  <si>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</si>
  <si>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</si>
  <si>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</si>
  <si>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</si>
  <si>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</si>
  <si>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</si>
  <si>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</si>
  <si>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</si>
  <si>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</si>
  <si>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</si>
  <si>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</si>
  <si>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</si>
  <si>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</si>
  <si>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</si>
  <si>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</si>
  <si>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</si>
  <si>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</si>
  <si>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</si>
  <si>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</si>
  <si>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</si>
  <si>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</si>
  <si>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</si>
  <si>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</si>
  <si>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</si>
  <si>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</si>
  <si>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</si>
  <si>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</si>
  <si>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</si>
  <si>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</si>
  <si>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</si>
  <si>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</si>
  <si>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</si>
  <si>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</si>
  <si>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</si>
  <si>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</si>
  <si>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</si>
  <si>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</si>
  <si>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</si>
  <si>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</si>
  <si>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</si>
  <si>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</si>
  <si>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</si>
  <si>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</si>
  <si>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</si>
  <si>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</si>
  <si>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</si>
  <si>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</si>
  <si>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</si>
  <si>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</si>
  <si>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</si>
  <si>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</si>
  <si>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</si>
  <si>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</si>
  <si>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</si>
  <si>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</si>
  <si>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</si>
  <si>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</si>
  <si>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</si>
  <si>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</si>
  <si>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</si>
  <si>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</si>
  <si>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</si>
  <si>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</si>
  <si>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</si>
  <si>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</si>
  <si>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</si>
  <si>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</si>
  <si>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</si>
  <si>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</si>
  <si>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</si>
  <si>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</si>
  <si>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</si>
  <si>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</si>
  <si>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</si>
  <si>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</si>
  <si>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</si>
  <si>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</si>
  <si>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</si>
  <si>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</si>
  <si>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</si>
  <si>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</si>
  <si>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</si>
  <si>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</si>
  <si>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</si>
  <si>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</si>
  <si>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</si>
  <si>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</si>
  <si>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</si>
  <si>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</si>
  <si>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</si>
  <si>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</si>
  <si>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</si>
  <si>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</si>
  <si>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</si>
  <si>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</si>
  <si>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</si>
  <si>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</si>
  <si>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</si>
  <si>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</si>
  <si>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</si>
  <si>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</si>
  <si>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</si>
  <si>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</si>
  <si>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</si>
  <si>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</si>
  <si>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</si>
  <si>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</si>
  <si>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</si>
  <si>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</si>
  <si>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</si>
  <si>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</si>
  <si>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</si>
  <si>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</si>
  <si>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</si>
  <si>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</si>
  <si>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</si>
  <si>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</si>
  <si>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</si>
  <si>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</si>
  <si>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</si>
  <si>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</si>
  <si>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</si>
  <si>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</si>
  <si>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</si>
  <si>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</si>
  <si>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</si>
  <si>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</si>
  <si>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</si>
  <si>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</si>
  <si>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</si>
  <si>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</si>
  <si>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</si>
  <si>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</si>
  <si>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</si>
  <si>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</si>
  <si>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</si>
  <si>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</si>
  <si>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</si>
  <si>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</si>
  <si>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</si>
  <si>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</si>
  <si>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</si>
  <si>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</si>
  <si>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</si>
  <si>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</si>
  <si>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</si>
  <si>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</si>
  <si>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</si>
  <si>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</si>
  <si>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</si>
  <si>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</si>
  <si>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</si>
  <si>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</si>
  <si>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</si>
  <si>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</si>
  <si>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</si>
  <si>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</si>
  <si>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</si>
  <si>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</si>
  <si>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</si>
  <si>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</si>
  <si>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</si>
  <si>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</si>
  <si>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</si>
  <si>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</si>
  <si>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</si>
  <si>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</si>
  <si>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</si>
  <si>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</si>
  <si>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</si>
  <si>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</si>
  <si>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</si>
  <si>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</si>
  <si>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</si>
  <si>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</si>
  <si>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</si>
  <si>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</si>
  <si>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</si>
  <si>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</si>
  <si>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</si>
  <si>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</si>
  <si>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</si>
  <si>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</si>
  <si>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</si>
  <si>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</si>
  <si>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</si>
  <si>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</si>
  <si>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</si>
  <si>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</si>
  <si>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</si>
  <si>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</si>
  <si>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</si>
  <si>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</si>
  <si>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</si>
  <si>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</si>
  <si>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</si>
  <si>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</si>
  <si>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</si>
  <si>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</si>
  <si>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</si>
  <si>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</si>
  <si>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</si>
  <si>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</si>
  <si>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</si>
  <si>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</si>
  <si>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</si>
  <si>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</si>
  <si>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</si>
  <si>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</si>
  <si>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</si>
  <si>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</si>
  <si>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</si>
  <si>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</si>
  <si>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</si>
  <si>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</si>
  <si>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</si>
  <si>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</si>
  <si>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</si>
  <si>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</si>
  <si>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</si>
  <si>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</si>
  <si>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</si>
  <si>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</si>
  <si>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</si>
  <si>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</si>
  <si>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</si>
  <si>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</si>
  <si>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</si>
  <si>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</si>
  <si>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</si>
  <si>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</si>
  <si>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</si>
  <si>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</si>
  <si>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</si>
  <si>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</si>
  <si>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</si>
  <si>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</si>
  <si>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</si>
  <si>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</si>
  <si>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</si>
  <si>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</si>
  <si>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</si>
  <si>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</si>
  <si>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</si>
  <si>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</si>
  <si>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</si>
  <si>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</si>
  <si>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</si>
  <si>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</si>
  <si>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</si>
  <si>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</si>
  <si>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</si>
  <si>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</si>
  <si>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</si>
  <si>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</si>
  <si>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</si>
  <si>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</si>
  <si>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</si>
  <si>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</si>
  <si>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</si>
  <si>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</si>
  <si>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</si>
  <si>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</si>
  <si>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</si>
  <si>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</si>
  <si>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</si>
  <si>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</si>
  <si>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</si>
  <si>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</si>
  <si>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</si>
  <si>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</si>
  <si>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</si>
  <si>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</si>
  <si>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</si>
  <si>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</si>
  <si>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</si>
  <si>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</si>
  <si>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</si>
  <si>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</si>
  <si>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</si>
  <si>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</si>
  <si>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</si>
  <si>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</si>
  <si>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</si>
  <si>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</si>
  <si>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</si>
  <si>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</si>
  <si>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</si>
  <si>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</si>
  <si>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</si>
  <si>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</si>
  <si>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</si>
  <si>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</si>
  <si>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</si>
  <si>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</si>
  <si>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</si>
  <si>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</si>
  <si>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</si>
  <si>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</si>
  <si>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</si>
  <si>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</si>
  <si>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</si>
  <si>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</si>
  <si>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</si>
  <si>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</si>
  <si>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</si>
  <si>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</si>
  <si>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</si>
  <si>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</si>
  <si>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</si>
  <si>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</si>
  <si>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</si>
  <si>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</si>
  <si>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</si>
  <si>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</si>
  <si>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</si>
  <si>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</si>
  <si>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</si>
  <si>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</si>
  <si>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</si>
  <si>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</si>
  <si>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</si>
  <si>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</si>
  <si>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</si>
  <si>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</si>
  <si>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</si>
  <si>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</si>
  <si>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</si>
  <si>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</si>
  <si>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</si>
  <si>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</si>
  <si>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</si>
  <si>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</si>
  <si>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</si>
  <si>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</si>
  <si>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</si>
  <si>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</si>
  <si>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</si>
  <si>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</si>
  <si>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</si>
  <si>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</si>
  <si>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</si>
  <si>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</si>
  <si>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</si>
  <si>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</si>
  <si>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</si>
  <si>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</si>
  <si>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</si>
  <si>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</si>
  <si>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</si>
  <si>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</si>
  <si>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</si>
  <si>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</si>
  <si>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</si>
  <si>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</si>
  <si>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</si>
  <si>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</si>
  <si>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</si>
  <si>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</si>
  <si>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</si>
  <si>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</si>
  <si>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</si>
  <si>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</si>
  <si>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</si>
  <si>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</si>
  <si>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</si>
  <si>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</si>
  <si>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</si>
  <si>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</si>
  <si>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</si>
  <si>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</si>
  <si>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</si>
  <si>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</si>
  <si>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</si>
  <si>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</si>
  <si>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</si>
  <si>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</si>
  <si>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</si>
  <si>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</si>
  <si>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</si>
  <si>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</si>
  <si>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</si>
  <si>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</si>
  <si>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</si>
  <si>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</si>
  <si>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</si>
  <si>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</si>
  <si>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</si>
  <si>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</si>
  <si>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</si>
  <si>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</si>
  <si>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</si>
  <si>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</si>
  <si>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</si>
  <si>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</si>
  <si>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</si>
  <si>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</si>
  <si>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</si>
  <si>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</si>
  <si>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</si>
  <si>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</si>
  <si>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</si>
  <si>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</si>
  <si>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</si>
  <si>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</si>
  <si>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</si>
  <si>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</si>
  <si>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</si>
  <si>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</si>
  <si>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</si>
  <si>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</si>
  <si>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</si>
  <si>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</si>
  <si>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</si>
  <si>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</si>
  <si>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</si>
  <si>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</si>
  <si>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</si>
  <si>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</si>
  <si>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</si>
  <si>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</si>
  <si>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</si>
  <si>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</si>
  <si>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</si>
  <si>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</si>
  <si>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</si>
  <si>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</si>
  <si>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</si>
  <si>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</si>
  <si>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</si>
  <si>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</si>
  <si>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</si>
  <si>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</si>
  <si>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</si>
  <si>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</si>
  <si>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</si>
  <si>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</si>
  <si>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</si>
  <si>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</si>
  <si>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</si>
  <si>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</si>
  <si>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</si>
  <si>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</si>
  <si>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</si>
  <si>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</si>
  <si>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</si>
  <si>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</si>
  <si>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</si>
  <si>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</si>
  <si>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</si>
  <si>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</si>
  <si>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</si>
  <si>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</si>
  <si>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</si>
  <si>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</si>
  <si>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</si>
  <si>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</si>
  <si>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</si>
  <si>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</si>
  <si>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</si>
  <si>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</si>
  <si>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</si>
  <si>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</si>
  <si>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</si>
  <si>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</si>
  <si>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</si>
  <si>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</si>
  <si>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</si>
  <si>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</si>
  <si>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</si>
  <si>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</si>
  <si>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</si>
  <si>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</si>
  <si>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</si>
  <si>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</si>
  <si>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</si>
  <si>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</si>
  <si>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</si>
  <si>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</si>
  <si>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</si>
  <si>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</si>
  <si>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</si>
  <si>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</si>
  <si>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</si>
  <si>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</si>
  <si>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</si>
  <si>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</si>
  <si>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</si>
  <si>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</si>
  <si>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</si>
  <si>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</si>
  <si>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</si>
  <si>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</si>
  <si>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</si>
  <si>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</si>
  <si>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</si>
  <si>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</si>
  <si>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</si>
  <si>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</si>
  <si>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</si>
  <si>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</si>
  <si>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</si>
  <si>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</si>
  <si>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</si>
  <si>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</si>
  <si>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</si>
  <si>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</si>
  <si>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</si>
  <si>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</si>
  <si>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</si>
  <si>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</si>
  <si>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</si>
  <si>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</si>
  <si>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</si>
  <si>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</si>
  <si>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</si>
  <si>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</si>
  <si>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</si>
  <si>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</si>
  <si>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</si>
  <si>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</si>
  <si>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</si>
  <si>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</si>
  <si>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</si>
  <si>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</si>
  <si>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</si>
  <si>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</si>
  <si>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</si>
  <si>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</si>
  <si>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</si>
  <si>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</si>
  <si>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</si>
  <si>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</si>
  <si>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</si>
  <si>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</si>
  <si>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</si>
  <si>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</si>
  <si>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</si>
  <si>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</si>
  <si>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</si>
  <si>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</si>
  <si>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</si>
  <si>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</si>
  <si>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</si>
  <si>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</si>
  <si>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</si>
  <si>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</si>
  <si>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</si>
  <si>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</si>
  <si>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</si>
  <si>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</si>
  <si>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</si>
  <si>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</si>
  <si>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</si>
  <si>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</si>
  <si>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</si>
  <si>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</si>
  <si>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</si>
  <si>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</si>
  <si>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</si>
  <si>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</si>
  <si>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</si>
  <si>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</si>
  <si>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</si>
  <si>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</si>
  <si>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</si>
  <si>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</si>
  <si>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</si>
  <si>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</si>
  <si>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</si>
  <si>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</si>
  <si>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</si>
  <si>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</si>
  <si>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</si>
  <si>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</si>
  <si>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</si>
  <si>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</si>
  <si>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</si>
  <si>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</si>
  <si>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</si>
  <si>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</si>
  <si>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</si>
  <si>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</si>
  <si>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</si>
  <si>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</si>
  <si>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</si>
  <si>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</si>
  <si>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</si>
  <si>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</si>
  <si>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</si>
  <si>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</si>
  <si>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</si>
  <si>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</si>
  <si>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</si>
  <si>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</si>
  <si>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</si>
  <si>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</si>
  <si>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</si>
  <si>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</si>
  <si>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</si>
  <si>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</si>
  <si>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</si>
  <si>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</si>
  <si>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</si>
  <si>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</si>
  <si>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</si>
  <si>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</si>
  <si>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</si>
  <si>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</si>
  <si>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</si>
  <si>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</si>
  <si>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</si>
  <si>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</si>
  <si>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</si>
  <si>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</si>
  <si>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</si>
  <si>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</si>
  <si>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</si>
  <si>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</si>
  <si>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</si>
  <si>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</si>
  <si>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</si>
  <si>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</si>
  <si>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</si>
  <si>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</si>
  <si>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</si>
  <si>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</si>
  <si>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</si>
  <si>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</si>
  <si>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</si>
  <si>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</si>
  <si>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</si>
  <si>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</si>
  <si>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</si>
  <si>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</si>
  <si>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</si>
  <si>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</si>
  <si>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</si>
  <si>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</si>
  <si>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</si>
  <si>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</si>
  <si>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</si>
  <si>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</si>
  <si>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</si>
  <si>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</si>
  <si>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</si>
  <si>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</si>
  <si>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</si>
  <si>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</si>
  <si>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</si>
  <si>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</si>
  <si>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</si>
  <si>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</si>
  <si>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</si>
  <si>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</si>
  <si>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</si>
  <si>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</si>
  <si>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</si>
  <si>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</si>
  <si>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</si>
  <si>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</si>
  <si>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</si>
  <si>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</si>
  <si>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</si>
  <si>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</si>
  <si>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</si>
  <si>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</si>
  <si>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</si>
  <si>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</si>
  <si>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</si>
  <si>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</si>
  <si>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</si>
  <si>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</si>
  <si>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</si>
  <si>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</si>
  <si>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</si>
  <si>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</si>
  <si>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</si>
  <si>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</si>
  <si>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</si>
  <si>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</si>
  <si>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</si>
  <si>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</si>
  <si>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</si>
  <si>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</si>
  <si>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</si>
  <si>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</si>
  <si>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</si>
  <si>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</si>
  <si>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</si>
  <si>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</si>
  <si>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</si>
  <si>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</si>
  <si>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</si>
  <si>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</si>
  <si>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</si>
  <si>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</si>
  <si>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</si>
  <si>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</si>
  <si>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</si>
  <si>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</si>
  <si>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</si>
  <si>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</si>
  <si>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</si>
  <si>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</si>
  <si>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</si>
  <si>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</si>
  <si>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</si>
  <si>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</si>
  <si>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</si>
  <si>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</si>
  <si>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</si>
  <si>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</si>
  <si>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</si>
  <si>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</si>
  <si>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</si>
  <si>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</si>
  <si>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</si>
  <si>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</si>
  <si>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</si>
  <si>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</si>
  <si>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</si>
  <si>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</si>
  <si>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</si>
  <si>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</si>
  <si>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</si>
  <si>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</si>
  <si>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</si>
  <si>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</si>
  <si>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</si>
  <si>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</si>
  <si>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</si>
  <si>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</si>
  <si>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</si>
  <si>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</si>
  <si>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</si>
  <si>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</si>
  <si>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</si>
  <si>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</si>
  <si>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</si>
  <si>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</si>
  <si>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</si>
  <si>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</si>
  <si>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</si>
  <si>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</si>
  <si>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</si>
  <si>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</si>
  <si>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</si>
  <si>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</si>
  <si>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</si>
  <si>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</si>
  <si>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</si>
  <si>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</si>
  <si>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</si>
  <si>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</si>
  <si>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</si>
  <si>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</si>
  <si>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</si>
  <si>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</si>
  <si>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</si>
  <si>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</si>
  <si>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</si>
  <si>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</si>
  <si>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</si>
  <si>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</si>
  <si>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</si>
  <si>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</si>
  <si>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</si>
  <si>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</si>
  <si>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</si>
  <si>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</si>
  <si>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</si>
  <si>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</si>
  <si>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</si>
  <si>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</si>
  <si>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</si>
  <si>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</si>
  <si>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</si>
  <si>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</si>
  <si>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</si>
  <si>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</si>
  <si>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</si>
  <si>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</si>
  <si>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</si>
  <si>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</si>
  <si>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</si>
  <si>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</si>
  <si>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</si>
  <si>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</si>
  <si>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</si>
  <si>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</si>
  <si>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</si>
  <si>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</si>
  <si>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</si>
  <si>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</si>
  <si>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</si>
  <si>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</si>
  <si>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</si>
  <si>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</si>
  <si>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</si>
  <si>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</si>
  <si>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</si>
  <si>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</si>
  <si>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</si>
  <si>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</si>
  <si>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</si>
  <si>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</si>
  <si>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</si>
  <si>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</si>
  <si>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</si>
  <si>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</si>
  <si>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</si>
  <si>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</si>
  <si>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</si>
  <si>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</si>
  <si>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</si>
  <si>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</si>
  <si>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</si>
  <si>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</si>
  <si>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</si>
  <si>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</si>
  <si>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</si>
  <si>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</si>
  <si>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</si>
  <si>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</si>
  <si>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</si>
  <si>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</si>
  <si>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</si>
  <si>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</si>
  <si>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</si>
  <si>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</si>
  <si>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</si>
  <si>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</si>
  <si>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</si>
  <si>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</si>
  <si>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</si>
  <si>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</si>
  <si>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</si>
  <si>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</si>
  <si>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</si>
  <si>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</si>
  <si>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</si>
  <si>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</si>
  <si>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</si>
  <si>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</si>
  <si>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</si>
  <si>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</si>
  <si>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</si>
  <si>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</si>
  <si>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</si>
  <si>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</si>
  <si>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</si>
  <si>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</si>
  <si>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</si>
  <si>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</si>
  <si>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</si>
  <si>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</si>
  <si>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</si>
  <si>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</si>
  <si>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</si>
  <si>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</si>
  <si>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</si>
  <si>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</si>
  <si>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</si>
  <si>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</si>
  <si>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</si>
  <si>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</si>
  <si>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</si>
  <si>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</si>
  <si>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</si>
  <si>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</si>
  <si>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</si>
  <si>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</si>
  <si>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</si>
  <si>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</si>
  <si>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</si>
  <si>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</si>
  <si>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</si>
  <si>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</si>
  <si>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</si>
  <si>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</si>
  <si>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</si>
  <si>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</si>
  <si>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</si>
  <si>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</si>
  <si>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</si>
  <si>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</si>
  <si>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</si>
  <si>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</si>
  <si>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</si>
  <si>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</si>
  <si>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</si>
  <si>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</si>
  <si>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</si>
  <si>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</si>
  <si>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</si>
  <si>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</si>
  <si>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</si>
  <si>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</si>
  <si>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</si>
  <si>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</si>
  <si>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</si>
  <si>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</si>
  <si>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</si>
  <si>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</si>
  <si>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</si>
  <si>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</si>
  <si>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</si>
  <si>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</si>
  <si>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</si>
  <si>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</si>
  <si>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</si>
  <si>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</si>
  <si>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</si>
  <si>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</si>
  <si>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</si>
  <si>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</si>
  <si>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</si>
  <si>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</si>
  <si>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</si>
  <si>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</si>
  <si>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</si>
  <si>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</si>
  <si>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</si>
  <si>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</si>
  <si>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</si>
  <si>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</si>
  <si>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</si>
  <si>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</si>
  <si>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</si>
  <si>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</si>
  <si>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</si>
  <si>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</si>
  <si>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</si>
  <si>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</si>
  <si>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</si>
  <si>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</si>
  <si>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</si>
  <si>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</si>
  <si>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</si>
  <si>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</si>
  <si>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</si>
  <si>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</si>
  <si>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</si>
  <si>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</si>
  <si>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</si>
  <si>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</si>
  <si>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</si>
  <si>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</si>
  <si>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</si>
  <si>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</si>
  <si>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</si>
  <si>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</si>
  <si>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</si>
  <si>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</si>
  <si>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</si>
  <si>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</si>
  <si>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</si>
  <si>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</si>
  <si>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</si>
  <si>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</si>
  <si>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</si>
  <si>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</si>
  <si>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</si>
  <si>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</si>
  <si>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</si>
  <si>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</si>
  <si>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</si>
  <si>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</si>
  <si>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</si>
  <si>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</si>
  <si>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</si>
  <si>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</si>
  <si>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</si>
  <si>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</si>
  <si>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</si>
  <si>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</si>
  <si>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</si>
  <si>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</si>
  <si>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</si>
  <si>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</si>
  <si>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</si>
  <si>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</si>
  <si>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</si>
  <si>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</si>
  <si>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</si>
  <si>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</si>
  <si>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</si>
  <si>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</si>
  <si>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</si>
  <si>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</si>
  <si>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</si>
  <si>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</si>
  <si>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</si>
  <si>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</si>
  <si>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</si>
  <si>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</si>
  <si>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</si>
  <si>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</si>
  <si>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</si>
  <si>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</si>
  <si>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</si>
  <si>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</si>
  <si>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</si>
  <si>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</si>
  <si>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</si>
  <si>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</si>
  <si>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</si>
  <si>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</si>
  <si>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</si>
  <si>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</si>
  <si>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</si>
  <si>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</si>
  <si>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</si>
  <si>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</si>
  <si>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</si>
  <si>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</si>
  <si>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</si>
  <si>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</si>
  <si>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</si>
  <si>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</si>
  <si>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</si>
  <si>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</si>
  <si>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</si>
  <si>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</si>
  <si>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</si>
  <si>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</si>
  <si>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</si>
  <si>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</si>
  <si>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</si>
  <si>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</si>
  <si>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</si>
  <si>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</si>
  <si>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</si>
  <si>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</si>
  <si>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</si>
  <si>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</si>
  <si>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</si>
  <si>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</si>
  <si>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</si>
  <si>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</si>
  <si>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</si>
  <si>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</si>
  <si>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</si>
  <si>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</si>
  <si>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</si>
  <si>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</si>
  <si>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</si>
  <si>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</si>
  <si>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</si>
  <si>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</si>
  <si>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</si>
  <si>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</si>
  <si>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</si>
  <si>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</si>
  <si>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</si>
  <si>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</si>
  <si>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</si>
  <si>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</si>
  <si>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</si>
  <si>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</si>
  <si>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</si>
  <si>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</si>
  <si>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</si>
  <si>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</si>
  <si>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</si>
  <si>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</si>
  <si>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</si>
  <si>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</si>
  <si>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</si>
  <si>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</si>
  <si>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</si>
  <si>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</si>
  <si>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</si>
  <si>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</si>
  <si>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</si>
  <si>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</si>
  <si>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</si>
  <si>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</si>
  <si>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</si>
  <si>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</si>
  <si>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</si>
  <si>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</si>
  <si>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</si>
  <si>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</si>
  <si>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</si>
  <si>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</si>
  <si>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</si>
  <si>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</si>
  <si>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</si>
  <si>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</si>
  <si>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</si>
  <si>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</si>
  <si>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</si>
  <si>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</si>
  <si>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</si>
  <si>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</si>
  <si>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</si>
  <si>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</si>
  <si>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</si>
  <si>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</si>
  <si>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</si>
  <si>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</si>
  <si>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</si>
  <si>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</si>
  <si>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</si>
  <si>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</si>
  <si>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</si>
  <si>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</si>
  <si>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</si>
  <si>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</si>
  <si>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</si>
  <si>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</si>
  <si>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</si>
  <si>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</si>
  <si>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</si>
  <si>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</si>
  <si>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</si>
  <si>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</si>
  <si>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</si>
  <si>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</si>
  <si>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</si>
  <si>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</si>
  <si>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</si>
  <si>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</si>
  <si>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</si>
  <si>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</si>
  <si>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</si>
  <si>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</si>
  <si>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</si>
  <si>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</si>
  <si>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</si>
  <si>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</si>
  <si>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</si>
  <si>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</si>
  <si>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</si>
  <si>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</si>
  <si>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</si>
  <si>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</si>
  <si>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</si>
  <si>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</si>
  <si>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</si>
  <si>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</si>
  <si>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</si>
  <si>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</si>
  <si>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</si>
  <si>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</si>
  <si>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</si>
  <si>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</si>
  <si>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</si>
  <si>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</si>
  <si>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</si>
  <si>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</si>
  <si>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</si>
  <si>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</si>
  <si>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</si>
  <si>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</si>
  <si>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</si>
  <si>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</si>
  <si>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</si>
  <si>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</si>
  <si>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</si>
  <si>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</si>
  <si>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</si>
  <si>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</si>
  <si>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</si>
  <si>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</si>
  <si>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</si>
  <si>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</si>
  <si>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</si>
  <si>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</si>
  <si>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</si>
  <si>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</si>
  <si>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</si>
  <si>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</si>
  <si>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</si>
  <si>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</si>
  <si>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</si>
  <si>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</si>
  <si>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</si>
  <si>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</si>
  <si>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</si>
  <si>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</si>
  <si>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</si>
  <si>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</si>
  <si>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</si>
  <si>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</si>
  <si>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</si>
  <si>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</si>
  <si>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</si>
  <si>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</si>
  <si>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</si>
  <si>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</si>
  <si>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</si>
  <si>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</si>
  <si>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</si>
  <si>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</si>
  <si>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</si>
  <si>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</si>
  <si>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</si>
  <si>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</si>
  <si>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</si>
  <si>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</si>
  <si>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</si>
  <si>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</si>
  <si>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</si>
  <si>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</si>
  <si>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</si>
  <si>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</si>
  <si>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</si>
  <si>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</si>
  <si>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</si>
  <si>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</si>
  <si>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</si>
  <si>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</si>
  <si>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</si>
  <si>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</si>
  <si>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</si>
  <si>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</si>
  <si>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</si>
  <si>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</si>
  <si>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</si>
  <si>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</si>
  <si>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</si>
  <si>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</si>
  <si>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</si>
  <si>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</si>
  <si>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</si>
  <si>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</si>
  <si>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</si>
  <si>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</si>
  <si>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</si>
  <si>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</si>
  <si>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</si>
  <si>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</si>
  <si>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</si>
  <si>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</si>
  <si>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</si>
  <si>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</si>
  <si>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</si>
  <si>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</si>
  <si>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</si>
  <si>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</si>
  <si>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</si>
  <si>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</si>
  <si>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</si>
  <si>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</si>
  <si>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</si>
  <si>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</si>
  <si>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</si>
  <si>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</si>
  <si>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</si>
  <si>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</si>
  <si>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</si>
  <si>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</si>
  <si>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</si>
  <si>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</si>
  <si>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</si>
  <si>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</si>
  <si>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</si>
  <si>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</si>
  <si>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</si>
  <si>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</si>
  <si>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</si>
  <si>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</si>
  <si>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</si>
  <si>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</si>
  <si>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</si>
  <si>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</si>
  <si>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</si>
  <si>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</si>
  <si>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</si>
  <si>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</si>
  <si>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</si>
  <si>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</si>
  <si>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</si>
  <si>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</si>
  <si>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</si>
  <si>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</si>
  <si>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</si>
  <si>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</si>
  <si>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</si>
  <si>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</si>
  <si>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</si>
  <si>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</si>
  <si>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</si>
  <si>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</si>
  <si>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</si>
  <si>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</si>
  <si>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</si>
  <si>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</si>
  <si>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</si>
  <si>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</si>
  <si>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</si>
  <si>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</si>
  <si>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</si>
  <si>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</si>
  <si>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</si>
  <si>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</si>
  <si>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</si>
  <si>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</si>
  <si>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</si>
  <si>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</si>
  <si>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</si>
  <si>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</si>
  <si>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</si>
  <si>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</si>
  <si>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</si>
  <si>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</si>
  <si>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</si>
  <si>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</si>
  <si>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</si>
  <si>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</si>
  <si>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</si>
  <si>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</si>
  <si>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</si>
  <si>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</si>
  <si>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</si>
  <si>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</si>
  <si>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</si>
  <si>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</si>
  <si>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</si>
  <si>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</si>
  <si>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</si>
  <si>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</si>
  <si>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</si>
  <si>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</si>
  <si>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</si>
  <si>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</si>
  <si>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</si>
  <si>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</si>
  <si>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</si>
  <si>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</si>
  <si>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</si>
  <si>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</si>
  <si>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</si>
  <si>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</si>
  <si>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</si>
  <si>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</si>
  <si>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</si>
  <si>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</si>
  <si>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</si>
  <si>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</si>
  <si>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</si>
  <si>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</si>
  <si>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</si>
  <si>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</si>
  <si>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</si>
  <si>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</si>
  <si>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</si>
  <si>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</si>
  <si>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</si>
  <si>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</si>
  <si>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</si>
  <si>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</si>
  <si>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</si>
  <si>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</si>
  <si>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</si>
  <si>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</si>
  <si>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</si>
  <si>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</si>
  <si>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</si>
  <si>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</si>
  <si>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</si>
  <si>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</si>
  <si>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</si>
  <si>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</si>
  <si>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</si>
  <si>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</si>
  <si>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</si>
  <si>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</si>
  <si>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</si>
  <si>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</si>
  <si>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</si>
  <si>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</si>
  <si>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</si>
  <si>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</si>
  <si>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</si>
  <si>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</si>
  <si>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</si>
  <si>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</si>
  <si>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</si>
  <si>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</si>
  <si>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</si>
  <si>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</si>
  <si>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</si>
  <si>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</si>
  <si>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</si>
  <si>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</si>
  <si>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</si>
  <si>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</si>
  <si>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</si>
  <si>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</si>
  <si>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</si>
  <si>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</si>
  <si>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</si>
  <si>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</si>
  <si>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</si>
  <si>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</si>
  <si>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</si>
  <si>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</si>
  <si>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</si>
  <si>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</si>
  <si>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</si>
  <si>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</si>
  <si>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</si>
  <si>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</si>
  <si>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</si>
  <si>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</si>
  <si>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</si>
  <si>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</si>
  <si>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</si>
  <si>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</si>
  <si>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</si>
  <si>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</si>
  <si>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</si>
  <si>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</si>
  <si>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</si>
  <si>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</si>
  <si>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</si>
  <si>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</si>
  <si>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</si>
  <si>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</si>
  <si>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</si>
  <si>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</si>
  <si>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</si>
  <si>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</si>
  <si>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</si>
  <si>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</si>
  <si>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</si>
  <si>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</si>
  <si>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</si>
  <si>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</si>
  <si>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</si>
  <si>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</si>
  <si>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</si>
  <si>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</si>
  <si>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</si>
  <si>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</si>
  <si>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</si>
  <si>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</si>
  <si>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</si>
  <si>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</si>
  <si>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</si>
  <si>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</si>
  <si>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</si>
  <si>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</si>
  <si>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</si>
  <si>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</si>
  <si>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</si>
  <si>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</si>
  <si>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</si>
  <si>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</si>
  <si>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</si>
  <si>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</si>
  <si>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</si>
  <si>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</si>
  <si>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</si>
  <si>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</si>
  <si>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</si>
  <si>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</si>
  <si>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</si>
  <si>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</si>
  <si>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</si>
  <si>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</si>
  <si>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</si>
  <si>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</si>
  <si>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</si>
  <si>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</si>
  <si>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</si>
  <si>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</si>
  <si>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</si>
  <si>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</si>
  <si>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</si>
  <si>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</si>
  <si>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</si>
  <si>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</si>
  <si>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</si>
  <si>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</si>
  <si>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</si>
  <si>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</si>
  <si>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</si>
  <si>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</si>
  <si>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</si>
  <si>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</si>
  <si>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</si>
  <si>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</si>
  <si>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</si>
  <si>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</si>
  <si>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</si>
  <si>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</si>
  <si>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</si>
  <si>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</si>
  <si>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</si>
  <si>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</si>
  <si>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</si>
  <si>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</si>
  <si>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</si>
  <si>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</si>
  <si>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</si>
  <si>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</si>
  <si>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</si>
  <si>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</si>
  <si>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</si>
  <si>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</si>
  <si>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</si>
  <si>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</si>
  <si>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</si>
  <si>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</si>
  <si>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</si>
  <si>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</si>
  <si>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</si>
  <si>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</si>
  <si>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</si>
  <si>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</si>
  <si>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</si>
  <si>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</si>
  <si>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</si>
  <si>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</si>
  <si>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</si>
  <si>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</si>
  <si>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</si>
  <si>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</si>
  <si>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</si>
  <si>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</si>
  <si>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</si>
  <si>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</si>
  <si>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</si>
  <si>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</si>
  <si>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</si>
  <si>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</si>
  <si>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</si>
  <si>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</si>
  <si>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</si>
  <si>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</si>
  <si>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</si>
  <si>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</si>
  <si>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</si>
  <si>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</si>
  <si>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</si>
  <si>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</si>
  <si>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</si>
  <si>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</si>
  <si>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</si>
  <si>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</si>
  <si>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</si>
  <si>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</si>
  <si>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</si>
  <si>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</si>
  <si>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</si>
  <si>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</si>
  <si>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</si>
  <si>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</si>
  <si>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</si>
  <si>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</si>
  <si>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</si>
  <si>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</si>
  <si>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</si>
  <si>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</si>
  <si>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</si>
  <si>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</si>
  <si>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</si>
  <si>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</si>
  <si>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</si>
  <si>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</si>
  <si>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</si>
  <si>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</si>
  <si>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</si>
  <si>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</si>
  <si>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</si>
  <si>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</si>
  <si>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</si>
  <si>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</si>
  <si>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</si>
  <si>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</si>
  <si>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</si>
  <si>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</si>
  <si>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</si>
  <si>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</si>
  <si>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</si>
  <si>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</si>
  <si>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</si>
  <si>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</si>
  <si>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</si>
  <si>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</si>
  <si>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</si>
  <si>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</si>
  <si>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</si>
  <si>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</si>
  <si>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</si>
  <si>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</si>
  <si>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</si>
  <si>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</si>
  <si>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</si>
  <si>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</si>
  <si>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</si>
  <si>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</si>
  <si>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</si>
  <si>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</si>
  <si>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</si>
  <si>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</si>
  <si>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</si>
  <si>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</si>
  <si>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</si>
  <si>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</si>
  <si>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</si>
  <si>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</si>
  <si>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</si>
  <si>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</si>
  <si>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</si>
  <si>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</si>
  <si>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</si>
  <si>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</si>
  <si>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</si>
  <si>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</si>
  <si>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</si>
  <si>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</si>
  <si>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</si>
  <si>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</si>
  <si>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</si>
  <si>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</si>
  <si>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</si>
  <si>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</si>
  <si>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</si>
  <si>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</si>
  <si>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</si>
  <si>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</si>
  <si>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</si>
  <si>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</si>
  <si>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</si>
  <si>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</si>
  <si>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</si>
  <si>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</si>
  <si>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</si>
  <si>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</si>
  <si>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</si>
  <si>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</si>
  <si>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</si>
  <si>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</si>
  <si>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</si>
  <si>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</si>
  <si>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</si>
  <si>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</si>
  <si>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</si>
  <si>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</si>
  <si>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</si>
  <si>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</si>
  <si>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</si>
  <si>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</si>
  <si>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</si>
  <si>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</si>
  <si>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</si>
  <si>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</si>
  <si>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</si>
  <si>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</si>
  <si>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</si>
  <si>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</si>
  <si>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</si>
  <si>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</si>
  <si>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</si>
  <si>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</si>
  <si>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</si>
  <si>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</si>
  <si>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</si>
  <si>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</si>
  <si>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</si>
  <si>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</si>
  <si>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</si>
  <si>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</si>
  <si>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</si>
  <si>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</si>
  <si>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</si>
  <si>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</si>
  <si>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</si>
  <si>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</si>
  <si>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</si>
  <si>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</si>
  <si>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</si>
  <si>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</si>
  <si>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</si>
  <si>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</si>
  <si>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</si>
  <si>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</si>
  <si>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</si>
  <si>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</si>
  <si>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</si>
  <si>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</si>
  <si>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</si>
  <si>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</si>
  <si>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</si>
  <si>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</si>
  <si>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</si>
  <si>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</si>
  <si>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</si>
  <si>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</si>
  <si>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</si>
  <si>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</si>
  <si>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</si>
  <si>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</si>
  <si>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</si>
  <si>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</si>
  <si>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</si>
  <si>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</si>
  <si>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</si>
  <si>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</si>
  <si>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</si>
  <si>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</si>
  <si>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</si>
  <si>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</si>
  <si>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</si>
  <si>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</si>
  <si>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</si>
  <si>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</si>
  <si>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</si>
  <si>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</si>
  <si>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</si>
  <si>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</si>
  <si>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</si>
  <si>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</si>
  <si>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</si>
  <si>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</si>
  <si>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</si>
  <si>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</si>
  <si>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</si>
  <si>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</si>
  <si>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</si>
  <si>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</si>
  <si>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</si>
  <si>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</si>
  <si>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</si>
  <si>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</si>
  <si>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</si>
  <si>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</si>
  <si>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</si>
  <si>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</si>
  <si>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</si>
  <si>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</si>
  <si>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</si>
  <si>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</si>
  <si>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</si>
  <si>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</si>
  <si>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</si>
  <si>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</si>
  <si>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</si>
  <si>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</si>
  <si>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</si>
  <si>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</si>
  <si>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</si>
  <si>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</si>
  <si>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</si>
  <si>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</si>
  <si>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</si>
  <si>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</si>
  <si>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</si>
  <si>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</si>
  <si>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</si>
  <si>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</si>
  <si>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</si>
  <si>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</si>
  <si>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</si>
  <si>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</si>
  <si>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</si>
  <si>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</si>
  <si>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</si>
  <si>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</si>
  <si>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</si>
  <si>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</si>
  <si>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</si>
  <si>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</si>
  <si>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</si>
  <si>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</si>
  <si>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</si>
  <si>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</si>
  <si>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</si>
  <si>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</si>
  <si>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</si>
  <si>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</si>
  <si>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</si>
  <si>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</si>
  <si>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</si>
  <si>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</si>
  <si>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</si>
  <si>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</si>
  <si>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</si>
  <si>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</si>
  <si>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</si>
  <si>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</si>
  <si>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</si>
  <si>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</si>
  <si>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</si>
  <si>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</si>
  <si>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</si>
  <si>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</si>
  <si>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</si>
  <si>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</si>
  <si>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</si>
  <si>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</si>
  <si>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</si>
  <si>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</si>
  <si>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</si>
  <si>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</si>
  <si>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</si>
  <si>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</si>
  <si>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</si>
  <si>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</si>
  <si>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</si>
  <si>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</si>
  <si>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</si>
  <si>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</si>
  <si>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</si>
  <si>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</si>
  <si>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</si>
  <si>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</si>
  <si>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</si>
  <si>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</si>
  <si>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</si>
  <si>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</si>
  <si>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</si>
  <si>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</si>
  <si>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</si>
  <si>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</si>
  <si>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</si>
  <si>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</si>
  <si>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</si>
  <si>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</si>
  <si>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</si>
  <si>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</si>
  <si>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</si>
  <si>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</si>
  <si>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</si>
  <si>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</si>
  <si>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</si>
  <si>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</si>
  <si>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</si>
  <si>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</si>
  <si>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</si>
  <si>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</si>
  <si>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</si>
  <si>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</si>
  <si>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</si>
  <si>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</si>
  <si>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</si>
  <si>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</si>
  <si>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</si>
  <si>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</si>
  <si>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</si>
  <si>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</si>
  <si>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</si>
  <si>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</si>
  <si>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</si>
  <si>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</si>
  <si>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</si>
  <si>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</si>
  <si>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</si>
  <si>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</si>
  <si>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</si>
  <si>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</si>
  <si>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</si>
  <si>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</si>
  <si>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</si>
  <si>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</si>
  <si>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</si>
  <si>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</si>
  <si>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</si>
  <si>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</si>
  <si>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</si>
  <si>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</si>
  <si>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</si>
  <si>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</si>
  <si>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</si>
  <si>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</si>
  <si>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</si>
  <si>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</si>
  <si>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</si>
  <si>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</si>
  <si>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</si>
  <si>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</si>
  <si>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</si>
  <si>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</si>
  <si>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</si>
  <si>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</si>
  <si>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</si>
  <si>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</si>
  <si>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</si>
  <si>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</si>
  <si>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</si>
  <si>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</si>
  <si>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</si>
  <si>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</si>
  <si>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</si>
  <si>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</si>
  <si>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</si>
  <si>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</si>
  <si>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</si>
  <si>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</si>
  <si>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</si>
  <si>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</si>
  <si>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</si>
  <si>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</si>
  <si>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</si>
  <si>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</si>
  <si>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</si>
  <si>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</si>
  <si>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</si>
  <si>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</si>
  <si>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</si>
  <si>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</si>
  <si>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</si>
  <si>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</si>
  <si>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</si>
  <si>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</si>
  <si>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</si>
  <si>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</si>
  <si>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</si>
  <si>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</si>
  <si>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</si>
  <si>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</si>
  <si>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</si>
  <si>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</si>
  <si>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</si>
  <si>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</si>
  <si>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</si>
  <si>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</si>
  <si>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</si>
  <si>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</si>
  <si>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</si>
  <si>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</si>
  <si>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</si>
  <si>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</si>
  <si>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</si>
  <si>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</si>
  <si>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</si>
  <si>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</si>
  <si>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</si>
  <si>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</si>
  <si>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</si>
  <si>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</si>
  <si>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</si>
  <si>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</si>
  <si>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</si>
  <si>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</si>
  <si>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</si>
  <si>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</si>
  <si>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</si>
  <si>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</si>
  <si>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</si>
  <si>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</si>
  <si>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</si>
  <si>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</si>
  <si>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</si>
  <si>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</si>
  <si>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</si>
  <si>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</si>
  <si>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</si>
  <si>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</si>
  <si>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</si>
  <si>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</si>
  <si>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</si>
  <si>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</si>
  <si>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</si>
  <si>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</si>
  <si>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</si>
  <si>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</si>
  <si>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</si>
  <si>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</si>
  <si>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</si>
  <si>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</si>
  <si>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</si>
  <si>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</si>
  <si>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</si>
  <si>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</si>
  <si>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</si>
  <si>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</si>
  <si>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</si>
  <si>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</si>
  <si>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</si>
  <si>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</si>
  <si>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</si>
  <si>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</si>
  <si>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</si>
  <si>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</si>
  <si>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</si>
  <si>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</si>
  <si>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</si>
  <si>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</si>
  <si>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</si>
  <si>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</si>
  <si>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</si>
  <si>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</si>
  <si>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</si>
  <si>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</si>
  <si>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</si>
  <si>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</si>
  <si>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</si>
  <si>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</si>
  <si>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</si>
  <si>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</si>
  <si>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</si>
  <si>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</si>
  <si>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</si>
  <si>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</si>
  <si>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</si>
  <si>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</si>
  <si>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</si>
  <si>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</si>
  <si>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</si>
  <si>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</si>
  <si>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</si>
  <si>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</si>
  <si>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</si>
  <si>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</si>
  <si>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</si>
  <si>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</si>
  <si>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</si>
  <si>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</si>
  <si>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</si>
  <si>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</si>
  <si>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</si>
  <si>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</si>
  <si>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</si>
  <si>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</si>
  <si>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</si>
  <si>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</si>
  <si>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</si>
  <si>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</si>
  <si>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</si>
  <si>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</si>
  <si>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</si>
  <si>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</si>
  <si>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</si>
  <si>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</si>
  <si>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</si>
  <si>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</si>
  <si>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</si>
  <si>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</si>
  <si>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</si>
  <si>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</si>
  <si>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</si>
  <si>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</si>
  <si>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</si>
  <si>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</si>
  <si>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</si>
  <si>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</si>
  <si>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</si>
  <si>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</si>
  <si>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</si>
  <si>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</si>
  <si>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</si>
  <si>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</si>
  <si>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</si>
  <si>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</si>
  <si>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</si>
  <si>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</si>
  <si>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</si>
  <si>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</si>
  <si>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</si>
  <si>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</si>
  <si>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</si>
  <si>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</si>
  <si>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</si>
  <si>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</si>
  <si>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</si>
  <si>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</si>
  <si>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</si>
  <si>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</si>
  <si>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</si>
  <si>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</si>
  <si>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</si>
  <si>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</si>
  <si>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</si>
  <si>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</si>
  <si>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</si>
  <si>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</si>
  <si>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</si>
  <si>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</si>
  <si>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</si>
  <si>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</si>
  <si>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</si>
  <si>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</si>
  <si>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</si>
  <si>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</si>
  <si>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</si>
  <si>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</si>
  <si>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</si>
  <si>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</si>
  <si>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</si>
  <si>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</si>
  <si>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</si>
  <si>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</si>
  <si>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</si>
  <si>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</si>
  <si>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</si>
  <si>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</si>
  <si>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</si>
  <si>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</si>
  <si>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</si>
  <si>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</si>
  <si>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</si>
  <si>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</si>
  <si>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</si>
  <si>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</si>
  <si>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</si>
  <si>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</si>
  <si>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</si>
  <si>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</si>
  <si>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</si>
  <si>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</si>
  <si>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</si>
  <si>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</si>
  <si>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</si>
  <si>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</si>
  <si>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</si>
  <si>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</si>
  <si>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</si>
  <si>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</si>
  <si>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</si>
  <si>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</si>
  <si>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</si>
  <si>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</si>
  <si>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</si>
  <si>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</si>
  <si>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</si>
  <si>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</si>
  <si>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</si>
  <si>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</si>
  <si>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</si>
  <si>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</si>
  <si>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</si>
  <si>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</si>
  <si>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</si>
  <si>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</si>
  <si>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</si>
  <si>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</si>
  <si>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</si>
  <si>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</si>
  <si>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</si>
  <si>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</si>
  <si>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</si>
  <si>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</si>
  <si>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</si>
  <si>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</si>
  <si>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</si>
  <si>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</si>
  <si>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</si>
  <si>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</si>
  <si>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</si>
  <si>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</si>
  <si>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</si>
  <si>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</si>
  <si>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</si>
  <si>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</si>
  <si>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</si>
  <si>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</si>
  <si>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</si>
  <si>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</si>
  <si>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</si>
  <si>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</si>
  <si>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</si>
  <si>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</si>
  <si>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</si>
  <si>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</si>
  <si>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</si>
  <si>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</si>
  <si>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</si>
  <si>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</si>
  <si>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</si>
  <si>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</si>
  <si>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</si>
  <si>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</si>
  <si>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</si>
  <si>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</si>
  <si>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</si>
  <si>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</si>
  <si>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</si>
  <si>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</si>
  <si>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</si>
  <si>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</si>
  <si>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</si>
  <si>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</si>
  <si>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</si>
  <si>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</si>
  <si>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</si>
  <si>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</si>
  <si>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</si>
  <si>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</si>
  <si>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</si>
  <si>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</si>
  <si>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</si>
  <si>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</si>
  <si>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</si>
  <si>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</si>
  <si>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</si>
  <si>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</si>
  <si>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</si>
  <si>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</si>
  <si>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</si>
  <si>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</si>
  <si>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</si>
  <si>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</si>
  <si>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</si>
  <si>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</si>
  <si>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</si>
  <si>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</si>
  <si>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</si>
  <si>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</si>
  <si>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</si>
  <si>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</si>
  <si>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</si>
  <si>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</si>
  <si>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</si>
  <si>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</si>
  <si>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</si>
  <si>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</si>
  <si>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</si>
  <si>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</si>
  <si>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</si>
  <si>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</si>
  <si>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</si>
  <si>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</si>
  <si>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</si>
  <si>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</si>
  <si>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</si>
  <si>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</si>
  <si>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</si>
  <si>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</si>
  <si>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</si>
  <si>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</si>
  <si>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</si>
  <si>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</si>
  <si>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</si>
  <si>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</si>
  <si>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</si>
  <si>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</si>
  <si>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</si>
  <si>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</si>
  <si>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</si>
  <si>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</si>
  <si>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</si>
  <si>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</si>
  <si>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</si>
  <si>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</si>
  <si>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</si>
  <si>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</si>
  <si>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</si>
  <si>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</si>
  <si>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</si>
  <si>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</si>
  <si>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</si>
  <si>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</si>
  <si>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</si>
  <si>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</si>
  <si>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</si>
  <si>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</si>
  <si>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</si>
  <si>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</si>
  <si>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</si>
  <si>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</si>
  <si>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</si>
  <si>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</si>
  <si>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</si>
  <si>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</si>
  <si>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</si>
  <si>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</si>
  <si>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</si>
  <si>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</si>
  <si>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</si>
  <si>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</si>
  <si>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</si>
  <si>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</si>
  <si>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</si>
  <si>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</si>
  <si>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</si>
  <si>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</si>
  <si>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</si>
  <si>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</si>
  <si>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</si>
  <si>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</si>
  <si>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</si>
  <si>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</si>
  <si>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</si>
  <si>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</si>
  <si>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</si>
  <si>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</si>
  <si>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</si>
  <si>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</si>
  <si>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</si>
  <si>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</si>
  <si>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</si>
  <si>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</si>
  <si>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</si>
  <si>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</si>
  <si>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</si>
  <si>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</si>
  <si>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</si>
  <si>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</si>
  <si>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</si>
  <si>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</si>
  <si>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</si>
  <si>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</si>
  <si>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</si>
  <si>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</si>
  <si>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</si>
  <si>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</si>
  <si>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</si>
  <si>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</si>
  <si>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</si>
  <si>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</si>
  <si>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</si>
  <si>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</si>
  <si>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</si>
  <si>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</si>
  <si>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</si>
  <si>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</si>
  <si>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</si>
  <si>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</si>
  <si>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</si>
  <si>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</si>
  <si>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</si>
  <si>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</si>
  <si>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</si>
  <si>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</si>
  <si>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</si>
  <si>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</si>
  <si>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</si>
  <si>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</si>
  <si>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</si>
  <si>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</si>
  <si>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</si>
  <si>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</si>
  <si>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</si>
  <si>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</si>
  <si>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</si>
  <si>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</si>
  <si>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</si>
  <si>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</si>
  <si>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</si>
  <si>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</si>
  <si>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</si>
  <si>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</si>
  <si>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</si>
  <si>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</si>
  <si>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</si>
  <si>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</si>
  <si>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</si>
  <si>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</si>
  <si>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</si>
  <si>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</si>
  <si>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</si>
  <si>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</si>
  <si>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</si>
  <si>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</si>
  <si>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</si>
  <si>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</si>
  <si>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</si>
  <si>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</si>
  <si>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</si>
  <si>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</si>
  <si>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</si>
  <si>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</si>
  <si>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</si>
  <si>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</si>
  <si>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</si>
  <si>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</si>
  <si>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</si>
  <si>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</si>
  <si>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</si>
  <si>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</si>
  <si>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</si>
  <si>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</si>
  <si>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</si>
  <si>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</si>
  <si>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</si>
  <si>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</si>
  <si>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</si>
  <si>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</si>
  <si>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</si>
  <si>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</si>
  <si>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</si>
  <si>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</si>
  <si>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</si>
  <si>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</si>
  <si>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</si>
  <si>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</si>
  <si>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</si>
  <si>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</si>
  <si>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</si>
  <si>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</si>
  <si>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</si>
  <si>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</si>
  <si>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</si>
  <si>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</si>
  <si>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</si>
  <si>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</si>
  <si>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</si>
  <si>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</si>
  <si>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</si>
  <si>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</si>
  <si>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</si>
  <si>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</si>
  <si>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</si>
  <si>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</si>
  <si>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</si>
  <si>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</si>
  <si>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</si>
  <si>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</si>
  <si>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</si>
  <si>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</si>
  <si>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</si>
  <si>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</si>
  <si>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</si>
  <si>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</si>
  <si>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</si>
  <si>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</si>
  <si>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</si>
  <si>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</si>
  <si>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</si>
  <si>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</si>
  <si>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</si>
  <si>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</si>
  <si>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</si>
  <si>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</si>
  <si>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</si>
  <si>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</si>
  <si>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</si>
  <si>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</si>
  <si>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</si>
  <si>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</si>
  <si>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</si>
  <si>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</si>
  <si>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</si>
  <si>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</si>
  <si>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</si>
  <si>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</si>
  <si>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</si>
  <si>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</si>
  <si>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</si>
  <si>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</si>
  <si>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</si>
  <si>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</si>
  <si>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</si>
  <si>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</si>
  <si>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</si>
  <si>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</si>
  <si>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</si>
  <si>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</si>
  <si>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</si>
  <si>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</si>
  <si>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</si>
  <si>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</si>
  <si>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</si>
  <si>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</si>
  <si>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</si>
  <si>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</si>
  <si>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</si>
  <si>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</si>
  <si>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</si>
  <si>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</si>
  <si>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</si>
  <si>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</si>
  <si>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</si>
  <si>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</si>
  <si>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</si>
  <si>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</si>
  <si>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</si>
  <si>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</si>
  <si>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</si>
  <si>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</si>
  <si>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</si>
  <si>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</si>
  <si>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</si>
  <si>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</si>
  <si>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</si>
  <si>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</si>
  <si>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</si>
  <si>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</si>
  <si>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</si>
  <si>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</si>
  <si>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</si>
  <si>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</si>
  <si>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</si>
  <si>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</si>
  <si>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</si>
  <si>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</si>
  <si>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</si>
  <si>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</si>
  <si>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</si>
  <si>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</si>
  <si>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</si>
  <si>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</si>
  <si>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</si>
  <si>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</si>
  <si>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</si>
  <si>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</si>
  <si>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</si>
  <si>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</si>
  <si>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</si>
  <si>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</si>
  <si>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</si>
  <si>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</si>
  <si>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</si>
  <si>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</si>
  <si>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</si>
  <si>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</si>
  <si>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</si>
  <si>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</si>
  <si>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</si>
  <si>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</si>
  <si>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</si>
  <si>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</si>
  <si>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</si>
  <si>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</si>
  <si>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</si>
  <si>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</si>
  <si>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</si>
  <si>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</si>
  <si>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</si>
  <si>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</si>
  <si>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</si>
  <si>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</si>
  <si>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</si>
  <si>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</si>
  <si>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</si>
  <si>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</si>
  <si>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</si>
  <si>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</si>
  <si>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</si>
  <si>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</si>
  <si>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</si>
  <si>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</si>
  <si>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</si>
  <si>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</si>
  <si>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</si>
  <si>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</si>
  <si>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</si>
  <si>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</si>
  <si>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</si>
  <si>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</si>
  <si>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</si>
  <si>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</si>
  <si>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</si>
  <si>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</si>
  <si>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</si>
  <si>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</si>
  <si>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</si>
  <si>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</si>
  <si>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</si>
  <si>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</si>
  <si>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</si>
  <si>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</si>
  <si>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</si>
  <si>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</si>
  <si>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</si>
  <si>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</si>
  <si>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</si>
  <si>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</si>
  <si>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</si>
  <si>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</si>
  <si>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</si>
  <si>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</si>
  <si>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</si>
  <si>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</si>
  <si>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</si>
  <si>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</si>
  <si>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</si>
  <si>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</si>
  <si>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</si>
  <si>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</si>
  <si>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</si>
  <si>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</si>
  <si>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</si>
  <si>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</si>
  <si>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</si>
  <si>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</si>
  <si>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</si>
  <si>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</si>
  <si>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</si>
  <si>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</si>
  <si>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</si>
  <si>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</si>
  <si>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</si>
  <si>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</si>
  <si>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</si>
  <si>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</si>
  <si>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</si>
  <si>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</si>
  <si>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</si>
  <si>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</si>
  <si>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</si>
  <si>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</si>
  <si>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</si>
  <si>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</si>
  <si>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</si>
  <si>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</si>
  <si>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</si>
  <si>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</si>
  <si>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</si>
  <si>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</si>
  <si>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</si>
  <si>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</si>
  <si>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</si>
  <si>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</si>
  <si>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</si>
  <si>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</si>
  <si>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</si>
  <si>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</si>
  <si>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</si>
  <si>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</si>
  <si>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</si>
  <si>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</si>
  <si>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</si>
  <si>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</si>
  <si>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</si>
  <si>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</si>
  <si>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</si>
  <si>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</si>
  <si>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</si>
  <si>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</si>
  <si>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</si>
  <si>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</si>
  <si>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</si>
  <si>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</si>
  <si>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</si>
  <si>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</si>
  <si>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</si>
  <si>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</si>
  <si>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</si>
  <si>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</si>
  <si>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</si>
  <si>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</si>
  <si>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</si>
  <si>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</si>
  <si>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</si>
  <si>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</si>
  <si>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</si>
  <si>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</si>
  <si>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</si>
  <si>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</si>
  <si>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</si>
  <si>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</si>
  <si>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</si>
  <si>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</si>
  <si>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</si>
  <si>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</si>
  <si>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</si>
  <si>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</si>
  <si>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</si>
  <si>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</si>
  <si>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</si>
  <si>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</si>
  <si>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</si>
  <si>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</si>
  <si>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</si>
  <si>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</si>
  <si>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</si>
  <si>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</si>
  <si>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</si>
  <si>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</si>
  <si>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</si>
  <si>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</si>
  <si>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</si>
  <si>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</si>
  <si>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</si>
  <si>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</si>
  <si>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</si>
  <si>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</si>
  <si>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</si>
  <si>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</si>
  <si>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</si>
  <si>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</si>
  <si>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</si>
  <si>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</si>
  <si>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</si>
  <si>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</si>
  <si>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</si>
  <si>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</si>
  <si>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</si>
  <si>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</si>
  <si>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</si>
  <si>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</si>
  <si>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</si>
  <si>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</si>
  <si>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</si>
  <si>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</si>
  <si>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</si>
  <si>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</si>
  <si>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</si>
  <si>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</si>
  <si>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</si>
  <si>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</si>
  <si>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</si>
  <si>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</si>
  <si>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</si>
  <si>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</si>
  <si>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</si>
  <si>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</si>
  <si>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</si>
  <si>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</si>
  <si>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</si>
  <si>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</si>
  <si>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</si>
  <si>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</si>
  <si>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</si>
  <si>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</si>
  <si>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</si>
  <si>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</si>
  <si>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</si>
  <si>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</si>
  <si>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</si>
  <si>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</si>
  <si>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</si>
  <si>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</si>
  <si>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</si>
  <si>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</si>
  <si>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</si>
  <si>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</si>
  <si>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</si>
  <si>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</si>
  <si>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</si>
  <si>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</si>
  <si>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</si>
  <si>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</si>
  <si>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</si>
  <si>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</si>
  <si>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</si>
  <si>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</si>
  <si>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</si>
  <si>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</si>
  <si>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</si>
  <si>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</si>
  <si>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</si>
  <si>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</si>
  <si>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</si>
  <si>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</si>
  <si>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</si>
  <si>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</si>
  <si>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</si>
  <si>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</si>
  <si>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</si>
  <si>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</si>
  <si>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</si>
  <si>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</si>
  <si>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</si>
  <si>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</si>
  <si>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</si>
  <si>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</si>
  <si>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</si>
  <si>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</si>
  <si>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</si>
  <si>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</si>
  <si>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</si>
  <si>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</si>
  <si>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</si>
  <si>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</si>
  <si>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</si>
  <si>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</si>
  <si>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</si>
  <si>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</si>
  <si>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</si>
  <si>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</si>
  <si>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</si>
  <si>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</si>
  <si>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</si>
  <si>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</si>
  <si>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</si>
  <si>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</si>
  <si>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</si>
  <si>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</si>
  <si>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</si>
  <si>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</si>
  <si>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</si>
  <si>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</si>
  <si>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</si>
  <si>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</si>
  <si>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</si>
  <si>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</si>
  <si>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</si>
  <si>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</si>
  <si>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</si>
  <si>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</si>
  <si>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</si>
  <si>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</si>
  <si>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</si>
  <si>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</si>
  <si>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</si>
  <si>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</si>
  <si>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</si>
  <si>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</si>
  <si>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</si>
  <si>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</si>
  <si>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</si>
  <si>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</si>
  <si>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</si>
  <si>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</si>
  <si>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</si>
  <si>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</si>
  <si>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</si>
  <si>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</si>
  <si>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</si>
  <si>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</si>
  <si>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</si>
  <si>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</si>
  <si>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</si>
  <si>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</si>
  <si>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</si>
  <si>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</si>
  <si>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</si>
  <si>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</si>
  <si>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</si>
  <si>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</si>
  <si>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</si>
  <si>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</si>
  <si>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</si>
  <si>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</si>
  <si>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</si>
  <si>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</si>
  <si>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</si>
  <si>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</si>
  <si>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</si>
  <si>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</si>
  <si>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</si>
  <si>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</si>
  <si>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</si>
  <si>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</si>
  <si>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</si>
  <si>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</si>
  <si>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</si>
  <si>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</si>
  <si>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</si>
  <si>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</si>
  <si>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</si>
  <si>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</si>
  <si>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</si>
  <si>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</si>
  <si>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</si>
  <si>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</si>
  <si>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</si>
  <si>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</si>
  <si>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</si>
  <si>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</si>
  <si>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</si>
  <si>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</si>
  <si>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</si>
  <si>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</si>
  <si>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</si>
  <si>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</si>
  <si>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</si>
  <si>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</si>
  <si>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</si>
  <si>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</si>
  <si>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</si>
  <si>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</si>
  <si>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</si>
  <si>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</si>
  <si>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</si>
  <si>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</si>
  <si>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</si>
  <si>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</si>
  <si>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</si>
  <si>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</si>
  <si>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</si>
  <si>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</si>
  <si>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</si>
  <si>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</si>
  <si>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</si>
  <si>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</si>
  <si>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</si>
  <si>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</si>
  <si>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</si>
  <si>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</si>
  <si>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</si>
  <si>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</si>
  <si>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</si>
  <si>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</si>
  <si>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</si>
  <si>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</si>
  <si>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</si>
  <si>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</si>
  <si>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</si>
  <si>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</si>
  <si>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</si>
  <si>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</si>
  <si>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</si>
  <si>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</si>
  <si>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</si>
  <si>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</si>
  <si>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</si>
  <si>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</si>
  <si>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</si>
  <si>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</si>
  <si>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</si>
  <si>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</si>
  <si>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</si>
  <si>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</si>
  <si>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</si>
  <si>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</si>
  <si>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</si>
  <si>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</si>
  <si>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</si>
  <si>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</si>
  <si>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</si>
  <si>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</si>
  <si>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</si>
  <si>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</si>
  <si>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</si>
  <si>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</si>
  <si>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</si>
  <si>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</si>
  <si>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</si>
  <si>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</si>
  <si>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</si>
  <si>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</si>
  <si>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</si>
  <si>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</si>
  <si>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</si>
  <si>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</si>
  <si>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</si>
  <si>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</si>
  <si>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</si>
  <si>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</si>
  <si>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</si>
  <si>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</si>
  <si>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</si>
  <si>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</si>
  <si>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</si>
  <si>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</si>
  <si>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</si>
  <si>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</si>
  <si>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</si>
  <si>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</si>
  <si>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</si>
  <si>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</si>
  <si>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</si>
  <si>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</si>
  <si>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</si>
  <si>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</si>
  <si>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</si>
  <si>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</si>
  <si>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</si>
  <si>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</si>
  <si>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</si>
  <si>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</si>
  <si>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</si>
  <si>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</si>
  <si>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</si>
  <si>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</si>
  <si>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</si>
  <si>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</si>
  <si>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</si>
  <si>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</si>
  <si>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</si>
  <si>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</si>
  <si>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</si>
  <si>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</si>
  <si>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</si>
  <si>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</si>
  <si>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</si>
  <si>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</si>
  <si>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</si>
  <si>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</si>
  <si>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</si>
  <si>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</si>
  <si>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</si>
  <si>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</si>
  <si>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</si>
  <si>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</si>
  <si>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</si>
  <si>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</si>
  <si>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</si>
  <si>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</si>
  <si>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</si>
  <si>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</si>
  <si>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</si>
  <si>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</si>
  <si>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</si>
  <si>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</si>
  <si>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</si>
  <si>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</si>
  <si>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</si>
  <si>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</si>
  <si>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</si>
  <si>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</si>
  <si>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</si>
  <si>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</si>
  <si>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</si>
  <si>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</si>
  <si>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</si>
  <si>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</si>
  <si>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</si>
  <si>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</si>
  <si>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</si>
  <si>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</si>
  <si>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</si>
  <si>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</si>
  <si>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</si>
  <si>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</si>
  <si>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</si>
  <si>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</si>
  <si>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</si>
  <si>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</si>
  <si>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</si>
  <si>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</si>
  <si>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</si>
  <si>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</si>
  <si>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</si>
  <si>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</si>
  <si>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</si>
  <si>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</si>
  <si>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</si>
  <si>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</si>
  <si>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</si>
  <si>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</si>
  <si>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</si>
  <si>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</si>
  <si>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</si>
  <si>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</si>
  <si>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</si>
  <si>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</si>
  <si>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</si>
  <si>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</si>
  <si>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</si>
  <si>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</si>
  <si>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</si>
  <si>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</si>
  <si>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</si>
  <si>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</si>
  <si>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</si>
  <si>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</si>
  <si>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</si>
  <si>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</si>
  <si>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</si>
  <si>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</si>
  <si>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</si>
  <si>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</si>
  <si>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</si>
  <si>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</si>
  <si>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</si>
  <si>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</si>
  <si>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</si>
  <si>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</si>
  <si>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</si>
  <si>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</si>
  <si>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</si>
  <si>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</si>
  <si>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</si>
  <si>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</si>
  <si>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</si>
  <si>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</si>
  <si>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</si>
  <si>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</si>
  <si>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</si>
  <si>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</si>
  <si>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</si>
  <si>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</si>
  <si>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</si>
  <si>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</si>
  <si>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</si>
  <si>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</si>
  <si>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</si>
  <si>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</si>
  <si>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</si>
  <si>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</si>
  <si>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</si>
  <si>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</si>
  <si>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</si>
  <si>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</si>
  <si>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</si>
  <si>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</si>
  <si>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</si>
  <si>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</si>
  <si>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</si>
  <si>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</si>
  <si>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</si>
  <si>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</si>
  <si>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</si>
  <si>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</si>
  <si>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</si>
  <si>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</si>
  <si>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</si>
  <si>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</si>
  <si>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</si>
  <si>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</si>
  <si>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</si>
  <si>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</si>
  <si>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</si>
  <si>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</si>
  <si>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</si>
  <si>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</si>
  <si>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</si>
  <si>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</si>
  <si>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</si>
  <si>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</si>
  <si>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</si>
  <si>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</si>
  <si>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</si>
  <si>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</si>
  <si>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</si>
  <si>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</si>
  <si>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</si>
  <si>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</si>
  <si>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</si>
  <si>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</si>
  <si>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</si>
  <si>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</si>
  <si>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</si>
  <si>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</si>
  <si>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</si>
  <si>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</si>
  <si>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</si>
  <si>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</si>
  <si>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</si>
  <si>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</si>
  <si>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</si>
  <si>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</si>
  <si>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</si>
  <si>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</si>
  <si>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</si>
  <si>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</si>
  <si>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</si>
  <si>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</si>
  <si>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</si>
  <si>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</si>
  <si>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</si>
  <si>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</si>
  <si>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</si>
  <si>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</si>
  <si>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</si>
  <si>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</si>
  <si>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</si>
  <si>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</si>
  <si>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</si>
  <si>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</si>
  <si>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</si>
  <si>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</si>
  <si>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</si>
  <si>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</si>
  <si>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</si>
  <si>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</si>
  <si>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</si>
  <si>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</si>
  <si>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</si>
  <si>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</si>
  <si>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</si>
  <si>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</si>
  <si>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</si>
  <si>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</si>
  <si>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</si>
  <si>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</si>
  <si>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</si>
  <si>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</si>
  <si>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</si>
  <si>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</si>
  <si>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</si>
  <si>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</si>
  <si>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</si>
  <si>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</si>
  <si>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</si>
  <si>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</si>
  <si>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</si>
  <si>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</si>
  <si>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</si>
  <si>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</si>
  <si>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</si>
  <si>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</si>
  <si>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</si>
  <si>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</si>
  <si>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</si>
  <si>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</si>
  <si>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</si>
  <si>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</si>
  <si>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</si>
  <si>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</si>
  <si>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</si>
  <si>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</si>
  <si>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</si>
  <si>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</si>
  <si>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</si>
  <si>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</si>
  <si>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</si>
  <si>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</si>
  <si>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</si>
  <si>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</si>
  <si>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</si>
  <si>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</si>
  <si>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</si>
  <si>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</si>
  <si>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</si>
  <si>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</si>
  <si>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</si>
  <si>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</si>
  <si>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</si>
  <si>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</si>
  <si>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</si>
  <si>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</si>
  <si>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</si>
  <si>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</si>
  <si>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</si>
  <si>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</si>
  <si>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</si>
  <si>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</si>
  <si>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</si>
  <si>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</si>
  <si>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</si>
  <si>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</si>
  <si>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</si>
  <si>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</si>
  <si>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</si>
  <si>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</si>
  <si>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</si>
  <si>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</si>
  <si>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</si>
  <si>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</si>
  <si>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</si>
  <si>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</si>
  <si>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</si>
  <si>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</si>
  <si>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</si>
  <si>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</si>
  <si>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</si>
  <si>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</si>
  <si>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</si>
  <si>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</si>
  <si>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</si>
  <si>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</si>
  <si>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</si>
  <si>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</si>
  <si>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</si>
  <si>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</si>
  <si>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</si>
  <si>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</si>
  <si>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</si>
  <si>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</si>
  <si>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</si>
  <si>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</si>
  <si>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</si>
  <si>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</si>
  <si>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</si>
  <si>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</si>
  <si>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</si>
  <si>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</si>
  <si>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</si>
  <si>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</si>
  <si>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</si>
  <si>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</si>
  <si>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</si>
  <si>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</si>
  <si>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</si>
  <si>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</si>
  <si>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</si>
  <si>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</si>
  <si>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</si>
  <si>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</si>
  <si>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</si>
  <si>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</si>
  <si>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</si>
  <si>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</si>
  <si>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</si>
  <si>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</si>
  <si>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</si>
  <si>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</si>
  <si>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</si>
  <si>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</si>
  <si>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</si>
  <si>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</si>
  <si>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</si>
  <si>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</si>
  <si>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</si>
  <si>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</si>
  <si>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</si>
  <si>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</si>
  <si>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</si>
  <si>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</si>
  <si>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</si>
  <si>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</si>
  <si>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</si>
  <si>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</si>
  <si>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</si>
  <si>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</si>
  <si>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</si>
  <si>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</si>
  <si>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</si>
  <si>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</si>
  <si>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</si>
  <si>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</si>
  <si>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</si>
  <si>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</si>
  <si>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</si>
  <si>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</si>
  <si>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</si>
  <si>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</si>
  <si>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</si>
  <si>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</si>
  <si>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</si>
  <si>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</si>
  <si>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</si>
  <si>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</si>
  <si>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</si>
  <si>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</si>
  <si>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</si>
  <si>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</si>
  <si>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</si>
  <si>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</si>
  <si>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</si>
  <si>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</si>
  <si>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</si>
  <si>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</si>
  <si>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</si>
  <si>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</si>
  <si>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</si>
  <si>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</si>
  <si>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</si>
  <si>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</si>
  <si>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</si>
  <si>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</si>
  <si>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</si>
  <si>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</si>
  <si>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</si>
  <si>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</si>
  <si>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</si>
  <si>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</si>
  <si>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</si>
  <si>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</si>
  <si>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</si>
  <si>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</si>
  <si>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</si>
  <si>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</si>
  <si>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</si>
  <si>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</si>
  <si>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</si>
  <si>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</si>
  <si>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</si>
  <si>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</si>
  <si>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</si>
  <si>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</si>
  <si>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</si>
  <si>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</si>
  <si>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</si>
  <si>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</si>
  <si>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</si>
  <si>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</si>
  <si>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</si>
  <si>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</si>
  <si>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</si>
  <si>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</si>
  <si>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</si>
  <si>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</si>
  <si>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</si>
  <si>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</si>
  <si>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</si>
  <si>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</si>
  <si>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</si>
  <si>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</si>
  <si>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</si>
  <si>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</si>
  <si>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</si>
  <si>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</si>
  <si>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</si>
  <si>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</si>
  <si>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</si>
  <si>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</si>
  <si>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</si>
  <si>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</si>
  <si>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</si>
  <si>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</si>
  <si>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</si>
  <si>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</si>
  <si>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</si>
  <si>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</si>
  <si>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</si>
  <si>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</si>
  <si>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</si>
  <si>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</si>
  <si>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</si>
  <si>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</si>
  <si>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</si>
  <si>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</si>
  <si>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</si>
  <si>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</si>
  <si>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</si>
  <si>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</si>
  <si>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</si>
  <si>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</si>
  <si>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</si>
  <si>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</si>
  <si>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</si>
  <si>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</si>
  <si>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</si>
  <si>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</si>
  <si>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</si>
  <si>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</si>
  <si>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</si>
  <si>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</si>
  <si>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</si>
  <si>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</si>
  <si>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</si>
  <si>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</si>
  <si>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</si>
  <si>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</si>
  <si>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</si>
  <si>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</si>
  <si>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</si>
  <si>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</si>
  <si>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</si>
  <si>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</si>
  <si>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</si>
  <si>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</si>
  <si>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</si>
  <si>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</si>
  <si>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</si>
  <si>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</si>
  <si>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</si>
  <si>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</si>
  <si>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</si>
  <si>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</si>
  <si>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</si>
  <si>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</si>
  <si>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</si>
  <si>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</si>
  <si>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</si>
  <si>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</si>
  <si>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</si>
  <si>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</si>
  <si>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</si>
  <si>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</si>
  <si>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</si>
  <si>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</si>
  <si>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</si>
  <si>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</si>
  <si>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</si>
  <si>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</si>
  <si>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</si>
  <si>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</si>
  <si>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</si>
  <si>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</si>
  <si>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</si>
  <si>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</si>
  <si>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</si>
  <si>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</si>
  <si>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</si>
  <si>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</si>
  <si>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</si>
  <si>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</si>
  <si>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</si>
  <si>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</si>
  <si>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</si>
  <si>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</si>
  <si>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</si>
  <si>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</si>
  <si>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</si>
  <si>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</si>
  <si>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</si>
  <si>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</si>
  <si>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</si>
  <si>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</si>
  <si>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</si>
  <si>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</si>
  <si>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</si>
  <si>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</si>
  <si>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</si>
  <si>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</si>
  <si>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</si>
  <si>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</si>
  <si>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</si>
  <si>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</si>
  <si>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</si>
  <si>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</si>
  <si>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</si>
  <si>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</si>
  <si>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</si>
  <si>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</si>
  <si>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</si>
  <si>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</si>
  <si>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</si>
  <si>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</si>
  <si>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</si>
  <si>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</si>
  <si>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</si>
  <si>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</si>
  <si>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</si>
  <si>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</si>
  <si>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</si>
  <si>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</si>
  <si>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</si>
  <si>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</si>
  <si>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</si>
  <si>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</si>
  <si>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</si>
  <si>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</si>
  <si>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</si>
  <si>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</si>
  <si>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</si>
  <si>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</si>
  <si>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</si>
  <si>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</si>
  <si>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</si>
  <si>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</si>
  <si>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</si>
  <si>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</si>
  <si>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</si>
  <si>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</si>
  <si>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</si>
  <si>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</si>
  <si>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</si>
  <si>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</si>
  <si>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</si>
  <si>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</si>
  <si>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</si>
  <si>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</si>
  <si>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</si>
  <si>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</si>
  <si>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</si>
  <si>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</si>
  <si>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</si>
  <si>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</si>
  <si>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</si>
  <si>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</si>
  <si>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</si>
  <si>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</si>
  <si>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</si>
  <si>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</si>
  <si>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</si>
  <si>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</si>
  <si>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</si>
  <si>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</si>
  <si>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</si>
  <si>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</si>
  <si>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</si>
  <si>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</si>
  <si>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</si>
  <si>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</si>
  <si>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</si>
  <si>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</si>
  <si>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</si>
  <si>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</si>
  <si>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</si>
  <si>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</si>
  <si>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</si>
  <si>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</si>
  <si>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</si>
  <si>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</si>
  <si>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</si>
  <si>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</si>
  <si>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</si>
  <si>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</si>
  <si>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</si>
  <si>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</si>
  <si>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</si>
  <si>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</si>
  <si>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</si>
  <si>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</si>
  <si>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</si>
  <si>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</si>
  <si>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</si>
  <si>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</si>
  <si>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</si>
  <si>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</si>
  <si>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</si>
  <si>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</si>
  <si>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</si>
  <si>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</si>
  <si>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</si>
  <si>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</si>
  <si>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</si>
  <si>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</si>
  <si>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</si>
  <si>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</si>
  <si>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</si>
  <si>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</si>
  <si>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</si>
  <si>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</si>
  <si>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</si>
  <si>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</si>
  <si>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</si>
  <si>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</si>
  <si>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</si>
  <si>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</si>
  <si>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</si>
  <si>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</si>
  <si>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</si>
  <si>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</si>
  <si>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</si>
  <si>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</si>
  <si>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</si>
  <si>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</si>
  <si>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</si>
  <si>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</si>
  <si>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</si>
  <si>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</si>
  <si>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</si>
  <si>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</si>
  <si>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</si>
  <si>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</si>
  <si>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</si>
  <si>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</si>
  <si>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</si>
  <si>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</si>
  <si>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</si>
  <si>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</si>
  <si>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</si>
  <si>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</si>
  <si>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</si>
  <si>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</si>
  <si>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</si>
  <si>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</si>
  <si>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</si>
  <si>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</si>
  <si>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</si>
  <si>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</si>
  <si>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</si>
  <si>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</si>
  <si>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</si>
  <si>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</si>
  <si>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</si>
  <si>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</si>
  <si>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</si>
  <si>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</si>
  <si>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</si>
  <si>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</si>
  <si>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</si>
  <si>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</si>
  <si>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</si>
  <si>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</si>
  <si>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</si>
  <si>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</si>
  <si>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</si>
  <si>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</si>
  <si>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</si>
  <si>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</si>
  <si>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</si>
  <si>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</si>
  <si>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</si>
  <si>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</si>
  <si>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</si>
  <si>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</si>
  <si>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</si>
  <si>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</si>
  <si>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</si>
  <si>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</si>
  <si>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</si>
  <si>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</si>
  <si>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</si>
  <si>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</si>
  <si>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</si>
  <si>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</si>
  <si>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</si>
  <si>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</si>
  <si>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</si>
  <si>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</si>
  <si>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</si>
  <si>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</si>
  <si>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</si>
  <si>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</si>
  <si>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</si>
  <si>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</si>
  <si>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</si>
  <si>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</si>
  <si>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</si>
  <si>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</si>
  <si>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</si>
  <si>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</si>
  <si>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</si>
  <si>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</si>
  <si>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</si>
  <si>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</si>
  <si>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</si>
  <si>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</si>
  <si>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</si>
  <si>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</si>
  <si>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</si>
  <si>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</si>
  <si>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</si>
  <si>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</si>
  <si>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</si>
  <si>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</si>
  <si>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</si>
  <si>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</si>
  <si>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</si>
  <si>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</si>
  <si>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</si>
  <si>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</si>
  <si>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</si>
  <si>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</si>
  <si>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</si>
  <si>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</si>
  <si>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</si>
  <si>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</si>
  <si>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</si>
  <si>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</si>
  <si>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</si>
  <si>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</si>
  <si>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</si>
  <si>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</si>
  <si>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</si>
  <si>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</si>
  <si>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</si>
  <si>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</si>
  <si>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</si>
  <si>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</si>
  <si>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</si>
  <si>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</si>
  <si>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</si>
  <si>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</si>
  <si>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</si>
  <si>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</si>
  <si>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</si>
  <si>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</si>
  <si>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</si>
  <si>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</si>
  <si>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</si>
  <si>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</si>
  <si>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</si>
  <si>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</si>
  <si>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</si>
  <si>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</si>
  <si>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</si>
  <si>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</si>
  <si>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</si>
  <si>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</si>
  <si>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</si>
  <si>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</si>
  <si>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</si>
  <si>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</si>
  <si>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</si>
  <si>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</si>
  <si>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</si>
  <si>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</si>
  <si>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</si>
  <si>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</si>
  <si>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</si>
  <si>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</si>
  <si>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</si>
  <si>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</si>
  <si>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</si>
  <si>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</si>
  <si>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</si>
  <si>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</si>
  <si>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</si>
  <si>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</si>
  <si>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</si>
  <si>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</si>
  <si>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</si>
  <si>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</si>
  <si>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</si>
  <si>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</si>
  <si>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</si>
  <si>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</si>
  <si>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</si>
  <si>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</si>
  <si>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</si>
  <si>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</si>
  <si>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</si>
  <si>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</si>
  <si>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</si>
  <si>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</si>
  <si>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</si>
  <si>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</si>
  <si>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</si>
  <si>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</si>
  <si>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</si>
  <si>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</si>
  <si>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</si>
  <si>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</si>
  <si>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</si>
  <si>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</si>
  <si>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</si>
  <si>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</si>
  <si>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</si>
  <si>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</si>
  <si>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</si>
  <si>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</si>
  <si>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</si>
  <si>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</si>
  <si>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</si>
  <si>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</si>
  <si>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</si>
  <si>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</si>
  <si>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</si>
  <si>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</si>
  <si>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</si>
  <si>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</si>
  <si>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</si>
  <si>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</si>
  <si>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</si>
  <si>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</si>
  <si>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</si>
  <si>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</si>
  <si>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</si>
  <si>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</si>
  <si>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</si>
  <si>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</si>
  <si>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</si>
  <si>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</si>
  <si>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</si>
  <si>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</si>
  <si>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</si>
  <si>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</si>
  <si>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</si>
  <si>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</si>
  <si>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</si>
  <si>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</si>
  <si>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</si>
  <si>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</si>
  <si>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</si>
  <si>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</si>
  <si>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</si>
  <si>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</si>
  <si>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</si>
  <si>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</si>
  <si>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</si>
  <si>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</si>
  <si>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</si>
  <si>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</si>
  <si>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</si>
  <si>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</si>
  <si>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</si>
  <si>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</si>
  <si>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</si>
  <si>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</si>
  <si>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</si>
  <si>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</si>
  <si>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</si>
  <si>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</si>
  <si>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</si>
  <si>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</si>
  <si>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</si>
  <si>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</si>
  <si>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</si>
  <si>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</si>
  <si>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</si>
  <si>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</si>
  <si>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</si>
  <si>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</si>
  <si>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</si>
  <si>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</si>
  <si>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</si>
  <si>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</si>
  <si>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</si>
  <si>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</si>
  <si>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</si>
  <si>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</si>
  <si>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</si>
  <si>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</si>
  <si>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</si>
  <si>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</si>
  <si>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</si>
  <si>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</si>
  <si>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</si>
  <si>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</si>
  <si>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</si>
  <si>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</si>
  <si>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</si>
  <si>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</si>
  <si>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</si>
  <si>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</si>
  <si>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</si>
  <si>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</si>
  <si>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</si>
  <si>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</si>
  <si>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</si>
  <si>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</si>
  <si>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</si>
  <si>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</si>
  <si>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</si>
  <si>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</si>
  <si>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</si>
  <si>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</si>
  <si>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</si>
  <si>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</si>
  <si>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</si>
  <si>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</si>
  <si>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</si>
  <si>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</si>
  <si>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</si>
  <si>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</si>
  <si>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</si>
  <si>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</si>
  <si>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</si>
  <si>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</si>
  <si>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</si>
  <si>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</si>
  <si>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</si>
  <si>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</si>
  <si>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</si>
  <si>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</si>
  <si>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</si>
  <si>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</si>
  <si>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</si>
  <si>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</si>
  <si>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</si>
  <si>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</si>
  <si>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</si>
  <si>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</si>
  <si>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</si>
  <si>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</si>
  <si>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</si>
  <si>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</si>
  <si>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</si>
  <si>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</si>
  <si>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</si>
  <si>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</si>
  <si>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</si>
  <si>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</si>
  <si>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</si>
  <si>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</si>
  <si>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</si>
  <si>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</si>
  <si>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</si>
  <si>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</si>
  <si>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</si>
  <si>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</si>
  <si>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</si>
  <si>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</si>
  <si>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</si>
  <si>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</si>
  <si>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</si>
  <si>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</si>
  <si>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</si>
  <si>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</si>
  <si>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</si>
  <si>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</si>
  <si>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</si>
  <si>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</si>
  <si>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</si>
  <si>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</si>
  <si>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</si>
  <si>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</si>
  <si>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</si>
  <si>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</si>
  <si>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</si>
  <si>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</si>
  <si>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</si>
  <si>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</si>
  <si>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</si>
  <si>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</si>
  <si>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</si>
  <si>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</si>
  <si>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</si>
  <si>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</si>
  <si>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</si>
  <si>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</si>
  <si>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</si>
  <si>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</si>
  <si>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</si>
  <si>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</si>
  <si>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</si>
  <si>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</si>
  <si>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</si>
  <si>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</si>
  <si>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</si>
  <si>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</si>
  <si>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</si>
  <si>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</si>
  <si>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</si>
  <si>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</si>
  <si>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</si>
  <si>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</si>
  <si>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</si>
  <si>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</si>
  <si>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</si>
  <si>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</si>
  <si>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</si>
  <si>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</si>
  <si>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</si>
  <si>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</si>
  <si>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</si>
  <si>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</si>
  <si>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</si>
  <si>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</si>
  <si>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</si>
  <si>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</si>
  <si>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</si>
  <si>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</si>
  <si>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</si>
  <si>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</si>
  <si>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</si>
  <si>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</si>
  <si>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</si>
  <si>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</si>
  <si>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</si>
  <si>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</si>
  <si>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</si>
  <si>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</si>
  <si>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</si>
  <si>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</si>
  <si>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</si>
  <si>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</si>
  <si>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</si>
  <si>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</si>
  <si>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</si>
  <si>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</si>
  <si>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</si>
  <si>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</si>
  <si>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</si>
  <si>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</si>
  <si>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</si>
  <si>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</si>
  <si>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</si>
  <si>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</si>
  <si>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</si>
  <si>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</si>
  <si>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</si>
  <si>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</si>
  <si>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</si>
  <si>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</si>
  <si>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</si>
  <si>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</si>
  <si>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</si>
  <si>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</si>
  <si>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</si>
  <si>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</si>
  <si>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</si>
  <si>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</si>
  <si>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</si>
  <si>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</si>
  <si>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</si>
  <si>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</si>
  <si>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</si>
  <si>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</si>
  <si>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</si>
  <si>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</si>
  <si>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</si>
  <si>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</si>
  <si>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</si>
  <si>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</si>
  <si>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</si>
  <si>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</si>
  <si>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</si>
  <si>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</si>
  <si>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</si>
  <si>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</si>
  <si>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</si>
  <si>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</si>
  <si>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</si>
  <si>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</si>
  <si>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</si>
  <si>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</si>
  <si>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</si>
  <si>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</si>
  <si>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</si>
  <si>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</si>
  <si>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</si>
  <si>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</si>
  <si>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</si>
  <si>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</si>
  <si>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</si>
  <si>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</si>
  <si>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</si>
  <si>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</si>
  <si>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</si>
  <si>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</si>
  <si>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</si>
  <si>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</si>
  <si>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</si>
  <si>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</si>
  <si>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</si>
  <si>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</si>
  <si>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</si>
  <si>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</si>
  <si>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</si>
  <si>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</si>
  <si>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</si>
  <si>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</si>
  <si>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</si>
  <si>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</si>
  <si>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</si>
  <si>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</si>
  <si>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</si>
  <si>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</si>
  <si>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</si>
  <si>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</si>
  <si>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</si>
  <si>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</si>
  <si>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</si>
  <si>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</si>
  <si>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</si>
  <si>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</si>
  <si>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</si>
  <si>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</si>
  <si>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</si>
  <si>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</si>
  <si>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</si>
  <si>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</si>
  <si>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</si>
  <si>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</si>
  <si>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</si>
  <si>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</si>
  <si>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</si>
  <si>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</si>
  <si>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</si>
  <si>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</si>
  <si>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</si>
  <si>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</si>
  <si>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</si>
  <si>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</si>
  <si>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</si>
  <si>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</si>
  <si>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</si>
  <si>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</si>
  <si>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</si>
  <si>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</si>
  <si>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</si>
  <si>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</si>
  <si>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</si>
  <si>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</si>
  <si>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</si>
  <si>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</si>
  <si>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</si>
  <si>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</si>
  <si>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</si>
  <si>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</si>
  <si>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</si>
  <si>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</si>
  <si>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</si>
  <si>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</si>
  <si>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</si>
  <si>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</si>
  <si>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</si>
  <si>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</si>
  <si>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</si>
  <si>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</si>
  <si>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</si>
  <si>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</si>
  <si>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</si>
  <si>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</si>
  <si>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</si>
  <si>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</si>
  <si>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</si>
  <si>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</si>
  <si>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</si>
  <si>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</si>
  <si>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</si>
  <si>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</si>
  <si>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</si>
  <si>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</si>
  <si>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</si>
  <si>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</si>
  <si>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</si>
  <si>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</si>
  <si>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</si>
  <si>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</si>
  <si>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</si>
  <si>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</si>
  <si>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</si>
  <si>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</si>
  <si>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</si>
  <si>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</si>
  <si>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</si>
  <si>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</si>
  <si>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</si>
  <si>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</si>
  <si>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</si>
  <si>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</si>
  <si>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</si>
  <si>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</si>
  <si>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</si>
  <si>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</si>
  <si>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</si>
  <si>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</si>
  <si>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</si>
  <si>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</si>
  <si>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</si>
  <si>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</si>
  <si>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</si>
  <si>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</si>
  <si>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</si>
  <si>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</si>
  <si>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</si>
  <si>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</si>
  <si>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</si>
  <si>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</si>
  <si>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</si>
  <si>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</si>
  <si>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</si>
  <si>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</si>
  <si>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</si>
  <si>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</si>
  <si>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</si>
  <si>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</si>
  <si>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</si>
  <si>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</si>
  <si>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</si>
  <si>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</si>
  <si>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</si>
  <si>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</si>
  <si>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</si>
  <si>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</si>
  <si>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</si>
  <si>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</si>
  <si>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</si>
  <si>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</si>
  <si>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</si>
  <si>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</si>
  <si>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</si>
  <si>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</si>
  <si>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</si>
  <si>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</si>
  <si>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</si>
  <si>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</si>
  <si>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</si>
  <si>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</si>
  <si>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</si>
  <si>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</si>
  <si>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</si>
  <si>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</si>
  <si>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</si>
  <si>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</si>
  <si>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</si>
  <si>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</si>
  <si>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</si>
  <si>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</si>
  <si>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</si>
  <si>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</si>
  <si>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</si>
  <si>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</si>
  <si>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</si>
  <si>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</si>
  <si>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</si>
  <si>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</si>
  <si>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</si>
  <si>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</si>
  <si>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</si>
  <si>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</si>
  <si>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</si>
  <si>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</si>
  <si>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</si>
  <si>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</si>
  <si>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</si>
  <si>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</si>
  <si>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</si>
  <si>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</si>
  <si>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</si>
  <si>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</si>
  <si>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</si>
  <si>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</si>
  <si>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</si>
  <si>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</si>
  <si>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</si>
  <si>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</si>
  <si>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</si>
  <si>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</si>
  <si>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</si>
  <si>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</si>
  <si>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</si>
  <si>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</si>
  <si>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</si>
  <si>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</si>
  <si>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</si>
  <si>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</si>
  <si>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</si>
  <si>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</si>
  <si>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</si>
  <si>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</si>
  <si>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</si>
  <si>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</si>
  <si>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</si>
  <si>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</si>
  <si>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</si>
  <si>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</si>
  <si>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</si>
  <si>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</si>
  <si>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</si>
  <si>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</si>
  <si>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</si>
  <si>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</si>
  <si>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</si>
  <si>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</si>
  <si>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</si>
  <si>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</si>
  <si>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</si>
  <si>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</si>
  <si>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</si>
  <si>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</si>
  <si>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</si>
  <si>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</si>
  <si>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</si>
  <si>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</si>
  <si>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</si>
  <si>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</si>
  <si>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</si>
  <si>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</si>
  <si>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</si>
  <si>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</si>
  <si>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</si>
  <si>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</si>
  <si>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</si>
  <si>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</si>
  <si>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</si>
  <si>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</si>
  <si>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</si>
  <si>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</si>
  <si>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</si>
  <si>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</si>
  <si>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</si>
  <si>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</si>
  <si>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</si>
  <si>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</si>
  <si>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</si>
  <si>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</si>
  <si>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</si>
  <si>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</si>
  <si>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</si>
  <si>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</si>
  <si>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</si>
  <si>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</si>
  <si>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</si>
  <si>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</si>
  <si>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</si>
  <si>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</si>
  <si>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</si>
  <si>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</si>
  <si>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</si>
  <si>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</si>
  <si>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</si>
  <si>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</si>
  <si>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</si>
  <si>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</si>
  <si>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</si>
  <si>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</si>
  <si>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</si>
  <si>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</si>
  <si>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</si>
  <si>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</si>
  <si>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</si>
  <si>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</si>
  <si>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</si>
  <si>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</si>
  <si>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</si>
  <si>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</si>
  <si>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</si>
  <si>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</si>
  <si>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</si>
  <si>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</si>
  <si>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</si>
  <si>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</si>
  <si>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</si>
  <si>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</si>
  <si>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</si>
  <si>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</si>
  <si>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</si>
  <si>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</si>
  <si>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</si>
  <si>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</si>
  <si>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</si>
  <si>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</si>
  <si>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</si>
  <si>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</si>
  <si>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</si>
  <si>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</si>
  <si>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</si>
  <si>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</si>
  <si>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</si>
  <si>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</si>
  <si>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</si>
  <si>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</si>
  <si>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</si>
  <si>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</si>
  <si>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</si>
  <si>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</si>
  <si>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</si>
  <si>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</si>
  <si>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</si>
  <si>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</si>
  <si>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</si>
  <si>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</si>
  <si>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</si>
  <si>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</si>
  <si>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</si>
  <si>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</si>
  <si>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</si>
  <si>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</si>
  <si>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</si>
  <si>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</si>
  <si>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</si>
  <si>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</si>
  <si>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</si>
  <si>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</si>
  <si>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</si>
  <si>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</si>
  <si>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</si>
  <si>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</si>
  <si>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</si>
  <si>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</si>
  <si>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</si>
  <si>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</si>
  <si>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</si>
  <si>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</si>
  <si>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</si>
  <si>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</si>
  <si>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</si>
  <si>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</si>
  <si>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</si>
  <si>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</si>
  <si>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</si>
  <si>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</si>
  <si>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</si>
  <si>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</si>
  <si>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</si>
  <si>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</si>
  <si>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</si>
  <si>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</si>
  <si>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</si>
  <si>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</si>
  <si>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</si>
  <si>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</si>
  <si>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</si>
  <si>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</si>
  <si>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</si>
  <si>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</si>
  <si>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</si>
  <si>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</si>
  <si>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</si>
  <si>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</si>
  <si>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</si>
  <si>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</si>
  <si>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</si>
  <si>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</si>
  <si>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</si>
  <si>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</si>
  <si>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</si>
  <si>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</si>
  <si>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</si>
  <si>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</si>
  <si>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</si>
  <si>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</si>
  <si>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</si>
  <si>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</si>
  <si>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</si>
  <si>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</si>
  <si>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</si>
  <si>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</si>
  <si>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</si>
  <si>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</si>
  <si>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</si>
  <si>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</si>
  <si>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</si>
  <si>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</si>
  <si>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</si>
  <si>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</si>
  <si>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</si>
  <si>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</si>
  <si>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</si>
  <si>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</si>
  <si>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</si>
  <si>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</si>
  <si>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</si>
  <si>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</si>
  <si>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</si>
  <si>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</si>
  <si>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</si>
  <si>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</si>
  <si>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</si>
  <si>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</si>
  <si>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</si>
  <si>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</si>
  <si>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</si>
  <si>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</si>
  <si>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</si>
  <si>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</si>
  <si>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</si>
  <si>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</si>
  <si>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</si>
  <si>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</si>
  <si>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</si>
  <si>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</si>
  <si>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</si>
  <si>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</si>
  <si>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</si>
  <si>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</si>
  <si>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</si>
  <si>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</si>
  <si>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</si>
  <si>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</si>
  <si>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</si>
  <si>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</si>
  <si>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</si>
  <si>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</si>
  <si>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</si>
  <si>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</si>
  <si>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</si>
  <si>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</si>
  <si>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</si>
  <si>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</si>
  <si>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</si>
  <si>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</si>
  <si>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</si>
  <si>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</si>
  <si>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</si>
  <si>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</si>
  <si>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</si>
  <si>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</si>
  <si>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</si>
  <si>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</si>
  <si>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</si>
  <si>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</si>
  <si>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</si>
  <si>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</si>
  <si>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</si>
  <si>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</si>
  <si>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</si>
  <si>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</si>
  <si>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</si>
  <si>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</si>
  <si>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</si>
  <si>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</si>
  <si>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</si>
  <si>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</si>
  <si>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</si>
  <si>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</si>
  <si>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</si>
  <si>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</si>
  <si>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</si>
  <si>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</si>
  <si>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</si>
  <si>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</si>
  <si>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</si>
  <si>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</si>
  <si>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</si>
  <si>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</si>
  <si>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</si>
  <si>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</si>
  <si>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</si>
  <si>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</si>
  <si>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</si>
  <si>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</si>
  <si>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</si>
  <si>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</si>
  <si>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</si>
  <si>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</si>
  <si>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</si>
  <si>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</si>
  <si>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</si>
  <si>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</si>
  <si>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</si>
  <si>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</si>
  <si>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</si>
  <si>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</si>
  <si>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</si>
  <si>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</si>
  <si>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</si>
  <si>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</si>
  <si>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</si>
  <si>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</si>
  <si>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</si>
  <si>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</si>
  <si>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</si>
  <si>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</si>
  <si>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</si>
  <si>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</si>
  <si>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</si>
  <si>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</si>
  <si>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</si>
  <si>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</si>
  <si>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</si>
  <si>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</si>
  <si>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</si>
  <si>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</si>
  <si>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</si>
  <si>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</si>
  <si>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</si>
  <si>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</si>
  <si>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</si>
  <si>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</si>
  <si>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</si>
  <si>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</si>
  <si>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</si>
  <si>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</si>
  <si>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</si>
  <si>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</si>
  <si>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</si>
  <si>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</si>
  <si>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</si>
  <si>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</si>
  <si>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</si>
  <si>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</si>
  <si>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</si>
  <si>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</si>
  <si>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</si>
  <si>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</si>
  <si>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</si>
  <si>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</si>
  <si>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</si>
  <si>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</si>
  <si>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</si>
  <si>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</si>
  <si>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</si>
  <si>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</si>
  <si>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</si>
  <si>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</si>
  <si>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</si>
  <si>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</si>
  <si>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</si>
  <si>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</si>
  <si>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</si>
  <si>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</si>
  <si>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</si>
  <si>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</si>
  <si>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</si>
  <si>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</si>
  <si>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</si>
  <si>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</si>
  <si>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</si>
  <si>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</si>
  <si>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</si>
  <si>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</si>
  <si>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</si>
  <si>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</si>
  <si>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</si>
  <si>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</si>
  <si>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</si>
  <si>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</si>
  <si>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</si>
  <si>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</si>
  <si>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</si>
  <si>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</si>
  <si>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</si>
  <si>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</si>
  <si>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</si>
  <si>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</si>
  <si>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</si>
  <si>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</si>
  <si>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</si>
  <si>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</si>
  <si>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</si>
  <si>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</si>
  <si>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</si>
  <si>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</si>
  <si>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</si>
  <si>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</si>
  <si>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</si>
  <si>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</si>
  <si>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</si>
  <si>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</si>
  <si>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</si>
  <si>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</si>
  <si>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</si>
  <si>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</si>
  <si>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</si>
  <si>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</si>
  <si>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</si>
  <si>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</si>
  <si>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</si>
  <si>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</si>
  <si>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</si>
  <si>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</si>
  <si>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</si>
  <si>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</si>
  <si>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</si>
  <si>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</si>
  <si>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</si>
  <si>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</si>
  <si>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</si>
  <si>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</si>
  <si>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</si>
  <si>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</si>
  <si>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</si>
  <si>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</si>
  <si>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</si>
  <si>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</si>
  <si>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</si>
  <si>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</si>
  <si>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</si>
  <si>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</si>
  <si>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</si>
  <si>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</si>
  <si>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</si>
  <si>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</si>
  <si>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</si>
  <si>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</si>
  <si>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</si>
  <si>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</si>
  <si>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</si>
  <si>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</si>
  <si>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</si>
  <si>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</si>
  <si>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</si>
  <si>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</si>
  <si>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</si>
  <si>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</si>
  <si>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</si>
  <si>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</si>
  <si>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</si>
  <si>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</si>
  <si>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</si>
  <si>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</si>
  <si>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</si>
  <si>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</si>
  <si>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</si>
  <si>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</si>
  <si>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</si>
  <si>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</si>
  <si>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</si>
  <si>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</si>
  <si>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</si>
  <si>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</si>
  <si>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</si>
  <si>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</si>
  <si>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</si>
  <si>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</si>
  <si>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</si>
  <si>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</si>
  <si>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</si>
  <si>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</si>
  <si>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</si>
  <si>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</si>
  <si>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</si>
  <si>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</si>
  <si>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</si>
  <si>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</si>
  <si>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</si>
  <si>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</si>
  <si>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</si>
  <si>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</si>
  <si>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</si>
  <si>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</si>
  <si>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</si>
  <si>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</si>
  <si>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</si>
  <si>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</si>
  <si>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</si>
  <si>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</si>
  <si>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</si>
  <si>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</si>
  <si>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</si>
  <si>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</si>
  <si>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</si>
  <si>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</si>
  <si>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</si>
  <si>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</si>
  <si>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</si>
  <si>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</si>
  <si>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</si>
  <si>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</si>
  <si>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</si>
  <si>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</si>
  <si>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</si>
  <si>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</si>
  <si>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</si>
  <si>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</si>
  <si>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</si>
  <si>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</si>
  <si>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</si>
  <si>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</si>
  <si>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</si>
  <si>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</si>
  <si>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</si>
  <si>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</si>
  <si>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</si>
  <si>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</si>
  <si>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</si>
  <si>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</si>
  <si>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</si>
  <si>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</si>
  <si>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</si>
  <si>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</si>
  <si>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</si>
  <si>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</si>
  <si>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</si>
  <si>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</si>
  <si>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</si>
  <si>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</si>
  <si>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</si>
  <si>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</si>
  <si>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</si>
  <si>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</si>
  <si>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</si>
  <si>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</si>
  <si>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</si>
  <si>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</si>
  <si>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</si>
  <si>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</si>
  <si>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</si>
  <si>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</si>
  <si>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</si>
  <si>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</si>
  <si>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</si>
  <si>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</si>
  <si>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</si>
  <si>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</si>
  <si>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</si>
  <si>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</si>
  <si>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</si>
  <si>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</si>
  <si>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</si>
  <si>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</si>
  <si>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</si>
  <si>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</si>
  <si>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</si>
  <si>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</si>
  <si>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</si>
  <si>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</si>
  <si>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</si>
  <si>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</si>
  <si>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</si>
  <si>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</si>
  <si>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</si>
  <si>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</si>
  <si>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</si>
  <si>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</si>
  <si>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</si>
  <si>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</si>
  <si>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</si>
  <si>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</si>
  <si>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</si>
  <si>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</si>
  <si>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</si>
  <si>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</si>
  <si>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</si>
  <si>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</si>
  <si>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</si>
  <si>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</si>
  <si>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</si>
  <si>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</si>
  <si>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</si>
  <si>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</si>
  <si>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</si>
  <si>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</si>
  <si>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</si>
  <si>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</si>
  <si>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</si>
  <si>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</si>
  <si>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</si>
  <si>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</si>
  <si>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</si>
  <si>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</si>
  <si>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</si>
  <si>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</si>
  <si>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</si>
  <si>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</si>
  <si>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</si>
  <si>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</si>
  <si>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</si>
  <si>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</si>
  <si>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</si>
  <si>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</si>
  <si>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</si>
  <si>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</si>
  <si>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</si>
  <si>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</si>
  <si>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</si>
  <si>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</si>
  <si>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</si>
  <si>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</si>
  <si>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</si>
  <si>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</si>
  <si>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</si>
  <si>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</si>
  <si>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</si>
  <si>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</si>
  <si>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</si>
  <si>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</si>
  <si>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</si>
  <si>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</si>
  <si>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</si>
  <si>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</si>
  <si>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</si>
  <si>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</si>
  <si>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</si>
  <si>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</si>
  <si>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</si>
  <si>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</si>
  <si>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</si>
  <si>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</si>
  <si>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</si>
  <si>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</si>
  <si>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</si>
  <si>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</si>
  <si>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</si>
  <si>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</si>
  <si>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</si>
  <si>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</si>
  <si>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</si>
  <si>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</si>
  <si>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</si>
  <si>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</si>
  <si>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</si>
  <si>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</si>
  <si>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</si>
  <si>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</si>
  <si>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</si>
  <si>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</si>
  <si>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</si>
  <si>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</si>
  <si>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</si>
  <si>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</si>
  <si>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</si>
  <si>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</si>
  <si>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</si>
  <si>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</si>
  <si>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</si>
  <si>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</si>
  <si>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</si>
  <si>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</si>
  <si>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</si>
  <si>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</si>
  <si>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</si>
  <si>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</si>
  <si>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</si>
  <si>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</si>
  <si>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</si>
  <si>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</si>
  <si>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</si>
  <si>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</si>
  <si>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</si>
  <si>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</si>
  <si>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</si>
  <si>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</si>
  <si>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</si>
  <si>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</si>
  <si>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</si>
  <si>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</si>
  <si>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</si>
  <si>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</si>
  <si>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</si>
  <si>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</si>
  <si>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</si>
  <si>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</si>
  <si>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</si>
  <si>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</si>
  <si>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</si>
  <si>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</si>
  <si>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</si>
  <si>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</si>
  <si>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</si>
  <si>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</si>
  <si>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</si>
  <si>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</si>
  <si>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</si>
  <si>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</si>
  <si>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</si>
  <si>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</si>
  <si>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</si>
  <si>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</si>
  <si>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</si>
  <si>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</si>
  <si>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</si>
  <si>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</si>
  <si>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</si>
  <si>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</si>
  <si>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</si>
  <si>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</si>
  <si>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</si>
  <si>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</si>
  <si>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</si>
  <si>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</si>
  <si>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</si>
  <si>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</si>
  <si>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</si>
  <si>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</si>
  <si>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</si>
  <si>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</si>
  <si>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</si>
  <si>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</si>
  <si>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</si>
  <si>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</si>
  <si>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</si>
  <si>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</si>
  <si>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</si>
  <si>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</si>
  <si>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</si>
  <si>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</si>
  <si>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</si>
  <si>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</si>
  <si>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</si>
  <si>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</si>
  <si>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</si>
  <si>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</si>
  <si>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</si>
  <si>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</si>
  <si>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</si>
  <si>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</si>
  <si>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</si>
  <si>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</si>
  <si>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</si>
  <si>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</si>
  <si>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</si>
  <si>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</si>
  <si>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</si>
  <si>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</si>
  <si>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</si>
  <si>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</si>
  <si>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</si>
  <si>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</si>
  <si>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</si>
  <si>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</si>
  <si>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</si>
  <si>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</si>
  <si>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</si>
  <si>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</si>
  <si>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</si>
  <si>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</si>
  <si>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</si>
  <si>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</si>
  <si>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</si>
  <si>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</si>
  <si>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</si>
  <si>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</si>
  <si>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</si>
  <si>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</si>
  <si>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</si>
  <si>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</si>
  <si>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</si>
  <si>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</si>
  <si>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</si>
  <si>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</si>
  <si>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</si>
  <si>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</si>
  <si>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</si>
  <si>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</si>
  <si>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</si>
  <si>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</si>
  <si>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</si>
  <si>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</si>
  <si>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</si>
  <si>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</si>
  <si>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</si>
  <si>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</si>
  <si>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</si>
  <si>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</si>
  <si>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</si>
  <si>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</si>
  <si>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</si>
  <si>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</si>
  <si>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</si>
  <si>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</si>
  <si>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</si>
  <si>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</si>
  <si>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</si>
  <si>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</si>
  <si>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</si>
  <si>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</si>
  <si>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</si>
  <si>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</si>
  <si>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</si>
  <si>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</si>
  <si>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</si>
  <si>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</si>
  <si>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</si>
  <si>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</si>
  <si>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</si>
  <si>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</si>
  <si>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</si>
  <si>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</si>
  <si>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</si>
  <si>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</si>
  <si>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</si>
  <si>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</si>
  <si>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</si>
  <si>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</si>
  <si>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</si>
  <si>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</si>
  <si>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</si>
  <si>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</si>
  <si>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</si>
  <si>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</si>
  <si>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</si>
  <si>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</si>
  <si>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</si>
  <si>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</si>
  <si>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</si>
  <si>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</si>
  <si>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</si>
  <si>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</si>
  <si>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</si>
  <si>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</si>
  <si>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</si>
  <si>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</si>
  <si>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</si>
  <si>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</si>
  <si>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</si>
  <si>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</si>
  <si>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</si>
  <si>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</si>
  <si>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</si>
  <si>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</si>
  <si>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</si>
  <si>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</si>
  <si>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</si>
  <si>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</si>
  <si>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</si>
  <si>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</si>
  <si>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</si>
  <si>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</si>
  <si>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</si>
  <si>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</si>
  <si>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</si>
  <si>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</si>
  <si>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</si>
  <si>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</si>
  <si>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</si>
  <si>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</si>
  <si>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</si>
  <si>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</si>
  <si>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</si>
  <si>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</si>
  <si>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</si>
  <si>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</si>
  <si>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</si>
  <si>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</si>
  <si>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</si>
  <si>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</si>
  <si>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</si>
  <si>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</si>
  <si>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</si>
  <si>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</si>
  <si>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</si>
  <si>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</si>
  <si>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</si>
  <si>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</si>
  <si>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</si>
  <si>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</si>
  <si>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</si>
  <si>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</si>
  <si>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</si>
  <si>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</si>
  <si>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</si>
  <si>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</si>
  <si>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</si>
  <si>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</si>
  <si>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</si>
  <si>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</si>
  <si>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</si>
  <si>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</si>
  <si>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</si>
  <si>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</si>
  <si>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</si>
  <si>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</si>
  <si>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</si>
  <si>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</si>
  <si>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</si>
  <si>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</si>
  <si>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</si>
  <si>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</si>
  <si>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</si>
  <si>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</si>
  <si>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</si>
  <si>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</si>
  <si>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</si>
  <si>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</si>
  <si>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</si>
  <si>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</si>
  <si>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</si>
  <si>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</si>
  <si>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</si>
  <si>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</si>
  <si>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</si>
  <si>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</si>
  <si>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</si>
  <si>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</si>
  <si>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</si>
  <si>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</si>
  <si>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</si>
  <si>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</si>
  <si>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</si>
  <si>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</si>
  <si>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</si>
  <si>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</si>
  <si>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</si>
  <si>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</si>
  <si>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</si>
  <si>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</si>
  <si>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</si>
  <si>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</si>
  <si>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</si>
  <si>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</si>
  <si>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</si>
  <si>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</si>
  <si>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</si>
  <si>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</si>
  <si>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</si>
  <si>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</si>
  <si>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</si>
  <si>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</si>
  <si>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</si>
  <si>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</si>
  <si>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</si>
  <si>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</si>
  <si>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</si>
  <si>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</si>
  <si>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</si>
  <si>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</si>
  <si>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</si>
  <si>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</si>
  <si>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</si>
  <si>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</si>
  <si>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</si>
  <si>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</si>
  <si>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</si>
  <si>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</si>
  <si>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</si>
  <si>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</si>
  <si>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</si>
  <si>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</si>
  <si>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</si>
  <si>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</si>
  <si>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</si>
  <si>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</si>
  <si>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</si>
  <si>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</si>
  <si>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</si>
  <si>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</si>
  <si>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</si>
  <si>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</si>
  <si>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</si>
  <si>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</si>
  <si>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</si>
  <si>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</si>
  <si>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</si>
  <si>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</si>
  <si>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</si>
  <si>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</si>
  <si>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</si>
  <si>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</si>
  <si>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</si>
  <si>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</si>
  <si>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</si>
  <si>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</si>
  <si>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</si>
  <si>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</si>
  <si>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</si>
  <si>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</si>
  <si>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</si>
  <si>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</si>
  <si>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</si>
  <si>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</si>
  <si>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</si>
  <si>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</si>
  <si>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</si>
  <si>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</si>
  <si>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</si>
  <si>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</si>
  <si>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</si>
  <si>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</si>
  <si>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</si>
  <si>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</si>
  <si>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</si>
  <si>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</si>
  <si>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</si>
  <si>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</si>
  <si>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</si>
  <si>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</si>
  <si>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</si>
  <si>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</si>
  <si>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</si>
  <si>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</si>
  <si>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</si>
  <si>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</si>
  <si>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</si>
  <si>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</si>
  <si>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</si>
  <si>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</si>
  <si>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</si>
  <si>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</si>
  <si>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</si>
  <si>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</si>
  <si>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</si>
  <si>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</si>
  <si>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</si>
  <si>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</si>
  <si>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</si>
  <si>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</si>
  <si>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</si>
  <si>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</si>
  <si>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</si>
  <si>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</si>
  <si>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</si>
  <si>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</si>
  <si>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</si>
  <si>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</si>
  <si>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</si>
  <si>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</si>
  <si>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</si>
  <si>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</si>
  <si>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</si>
  <si>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</si>
  <si>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</si>
  <si>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</si>
  <si>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</si>
  <si>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</si>
  <si>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</si>
  <si>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</si>
  <si>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</si>
  <si>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</si>
  <si>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</si>
  <si>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</si>
  <si>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</si>
  <si>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</si>
  <si>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</si>
  <si>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</si>
  <si>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</si>
  <si>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</si>
  <si>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</si>
  <si>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</si>
  <si>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</si>
  <si>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</si>
  <si>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</si>
  <si>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</si>
  <si>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</si>
  <si>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</si>
  <si>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</si>
  <si>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</si>
  <si>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</si>
  <si>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</si>
  <si>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</si>
  <si>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</si>
  <si>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</si>
  <si>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</si>
  <si>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</si>
  <si>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</si>
  <si>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</si>
  <si>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</si>
  <si>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</si>
  <si>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</si>
  <si>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</si>
  <si>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</si>
  <si>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</si>
  <si>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</si>
  <si>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</si>
  <si>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</si>
  <si>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</si>
  <si>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</si>
  <si>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</si>
  <si>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</si>
  <si>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</si>
  <si>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</si>
  <si>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</si>
  <si>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</si>
  <si>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</si>
  <si>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</si>
  <si>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</si>
  <si>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</si>
  <si>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</si>
  <si>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</si>
  <si>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</si>
  <si>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</si>
  <si>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</si>
  <si>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</si>
  <si>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</si>
  <si>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</si>
  <si>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</si>
  <si>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</si>
  <si>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</si>
  <si>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</si>
  <si>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</si>
  <si>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</si>
  <si>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</si>
  <si>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</si>
  <si>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</si>
  <si>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</si>
  <si>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</si>
  <si>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</si>
  <si>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</si>
  <si>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</si>
  <si>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</si>
  <si>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</si>
  <si>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</si>
  <si>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</si>
  <si>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</si>
  <si>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</si>
  <si>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</si>
  <si>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</si>
  <si>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</si>
  <si>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</si>
  <si>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</si>
  <si>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</si>
  <si>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</si>
  <si>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</si>
  <si>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</si>
  <si>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</si>
  <si>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</si>
  <si>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</si>
  <si>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</si>
  <si>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</si>
  <si>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</si>
  <si>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</si>
  <si>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</si>
  <si>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</si>
  <si>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</si>
  <si>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</si>
  <si>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</si>
  <si>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</si>
  <si>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</si>
  <si>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</si>
  <si>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</si>
  <si>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</si>
  <si>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</si>
  <si>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</si>
  <si>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</si>
  <si>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</si>
  <si>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</si>
  <si>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</si>
  <si>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</si>
  <si>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</si>
  <si>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</si>
  <si>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</si>
  <si>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</si>
  <si>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</si>
  <si>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</si>
  <si>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</si>
  <si>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</si>
  <si>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</si>
  <si>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</si>
  <si>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</si>
  <si>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</si>
  <si>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</si>
  <si>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</si>
  <si>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</si>
  <si>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</si>
  <si>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</si>
  <si>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</si>
  <si>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</si>
  <si>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</si>
  <si>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</si>
  <si>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</si>
  <si>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</si>
  <si>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</si>
  <si>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</si>
  <si>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</si>
  <si>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</si>
  <si>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</si>
  <si>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</si>
  <si>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</si>
  <si>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</si>
  <si>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</si>
  <si>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</si>
  <si>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</si>
  <si>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</si>
  <si>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</si>
  <si>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</si>
  <si>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</si>
  <si>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</si>
  <si>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</si>
  <si>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</si>
  <si>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</si>
  <si>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</si>
  <si>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</si>
  <si>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</si>
  <si>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</si>
  <si>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</si>
  <si>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</si>
  <si>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</si>
  <si>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</si>
  <si>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</si>
  <si>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</si>
  <si>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</si>
  <si>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</si>
  <si>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</si>
  <si>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</si>
  <si>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</si>
  <si>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</si>
  <si>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</si>
  <si>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</si>
  <si>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</si>
  <si>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</si>
  <si>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</si>
  <si>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</si>
  <si>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</si>
  <si>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</si>
  <si>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</si>
  <si>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</si>
  <si>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</si>
  <si>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</si>
  <si>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</si>
  <si>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</si>
  <si>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</si>
  <si>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</si>
  <si>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</si>
  <si>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</si>
  <si>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</si>
  <si>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</si>
  <si>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</si>
  <si>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</si>
  <si>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</si>
  <si>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</si>
  <si>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</si>
  <si>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</si>
  <si>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</si>
  <si>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</si>
  <si>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</si>
  <si>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</si>
  <si>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</si>
  <si>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</si>
  <si>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</si>
  <si>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</si>
  <si>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</si>
  <si>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</si>
  <si>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</si>
  <si>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</si>
  <si>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</si>
  <si>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</si>
  <si>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</si>
  <si>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</si>
  <si>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</si>
  <si>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</si>
  <si>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</si>
  <si>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</si>
  <si>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</si>
  <si>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</si>
  <si>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</si>
  <si>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</si>
  <si>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</si>
  <si>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</si>
  <si>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</si>
  <si>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</si>
  <si>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</si>
  <si>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</si>
  <si>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</si>
  <si>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</si>
  <si>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</si>
  <si>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</si>
  <si>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</si>
  <si>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</si>
  <si>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</si>
  <si>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</si>
  <si>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</si>
  <si>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</si>
  <si>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</si>
  <si>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</si>
  <si>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</si>
  <si>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</si>
  <si>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</si>
  <si>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</si>
  <si>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</si>
  <si>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</si>
  <si>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</si>
  <si>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</si>
  <si>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</si>
  <si>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</si>
  <si>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</si>
  <si>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</si>
  <si>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</si>
  <si>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</si>
  <si>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</si>
  <si>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</si>
  <si>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</si>
  <si>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</si>
  <si>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</si>
  <si>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</si>
  <si>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</si>
  <si>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</si>
  <si>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</si>
  <si>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</si>
  <si>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</si>
  <si>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</si>
  <si>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</si>
  <si>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</si>
  <si>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</si>
  <si>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</si>
  <si>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</si>
  <si>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</si>
  <si>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</si>
  <si>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</si>
  <si>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</si>
  <si>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</si>
  <si>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</si>
  <si>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</si>
  <si>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</si>
  <si>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</si>
  <si>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</si>
  <si>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</si>
  <si>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</si>
  <si>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</si>
  <si>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</si>
  <si>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</si>
  <si>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</si>
  <si>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</si>
  <si>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</si>
  <si>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</si>
  <si>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</si>
  <si>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</si>
  <si>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</si>
  <si>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</si>
  <si>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</si>
  <si>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</si>
  <si>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</si>
  <si>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</si>
  <si>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</si>
  <si>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</si>
  <si>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</si>
  <si>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</si>
  <si>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</si>
  <si>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</si>
  <si>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</si>
  <si>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</si>
  <si>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</si>
  <si>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</si>
  <si>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</si>
  <si>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</si>
  <si>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</si>
  <si>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</si>
  <si>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</si>
  <si>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</si>
  <si>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</si>
  <si>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</si>
  <si>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</si>
  <si>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</si>
  <si>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</si>
  <si>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</si>
  <si>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</si>
  <si>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</si>
  <si>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</si>
  <si>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</si>
  <si>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</si>
  <si>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</si>
  <si>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</si>
  <si>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</si>
  <si>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</si>
  <si>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</si>
  <si>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</si>
  <si>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</si>
  <si>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</si>
  <si>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</si>
  <si>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</si>
  <si>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</si>
  <si>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</si>
  <si>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</si>
  <si>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</si>
  <si>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</si>
  <si>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</si>
  <si>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</si>
  <si>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</si>
  <si>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</si>
  <si>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</si>
  <si>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</si>
  <si>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</si>
  <si>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</si>
  <si>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</si>
  <si>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</si>
  <si>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</si>
  <si>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</si>
  <si>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</si>
  <si>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</si>
  <si>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</si>
  <si>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</si>
  <si>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</si>
  <si>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</si>
  <si>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</si>
  <si>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</si>
  <si>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</si>
  <si>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</si>
  <si>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</si>
  <si>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</si>
  <si>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</si>
  <si>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</si>
  <si>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</si>
  <si>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</si>
  <si>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</si>
  <si>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</si>
  <si>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</si>
  <si>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</si>
  <si>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</si>
  <si>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</si>
  <si>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</si>
  <si>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</si>
  <si>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</si>
  <si>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</si>
  <si>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</si>
  <si>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</si>
  <si>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</si>
  <si>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</si>
  <si>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</si>
  <si>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</si>
  <si>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</si>
  <si>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</si>
  <si>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</si>
  <si>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</si>
  <si>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</si>
  <si>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</si>
  <si>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</si>
  <si>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</si>
  <si>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</si>
  <si>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</si>
  <si>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</si>
  <si>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</si>
  <si>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</si>
  <si>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</si>
  <si>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</si>
  <si>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</si>
  <si>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</si>
  <si>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</si>
  <si>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</si>
  <si>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</si>
  <si>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</si>
  <si>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</si>
  <si>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</si>
  <si>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</si>
  <si>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</si>
  <si>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</si>
  <si>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</si>
  <si>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</si>
  <si>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</si>
  <si>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</si>
  <si>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</si>
  <si>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</si>
  <si>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</si>
  <si>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</si>
  <si>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</si>
  <si>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</si>
  <si>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</si>
  <si>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</si>
  <si>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</si>
  <si>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</si>
  <si>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</si>
  <si>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</si>
  <si>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</si>
  <si>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</si>
  <si>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</si>
  <si>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</si>
  <si>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</si>
  <si>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</si>
  <si>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</si>
  <si>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</si>
  <si>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</si>
  <si>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</si>
  <si>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</si>
  <si>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</si>
  <si>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</si>
  <si>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</si>
  <si>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</si>
  <si>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</si>
  <si>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</si>
  <si>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</si>
  <si>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</si>
  <si>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</si>
  <si>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</si>
  <si>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</si>
  <si>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</si>
  <si>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</si>
  <si>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</si>
  <si>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</si>
  <si>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</si>
  <si>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</si>
  <si>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</si>
  <si>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</si>
  <si>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</si>
  <si>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</si>
  <si>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</si>
  <si>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</si>
  <si>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</si>
  <si>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</si>
  <si>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</si>
  <si>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</si>
  <si>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</si>
  <si>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</si>
  <si>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</si>
  <si>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</si>
  <si>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</si>
  <si>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</si>
  <si>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</si>
  <si>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</si>
  <si>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</si>
  <si>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</si>
  <si>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</si>
  <si>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</si>
  <si>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</si>
  <si>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</si>
  <si>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</si>
  <si>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</si>
  <si>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</si>
  <si>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</si>
  <si>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</si>
  <si>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</si>
  <si>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</si>
  <si>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</si>
  <si>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</si>
  <si>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</si>
  <si>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</si>
  <si>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</si>
  <si>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</si>
  <si>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</si>
  <si>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</si>
  <si>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</si>
  <si>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</si>
  <si>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</si>
  <si>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</si>
  <si>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</si>
  <si>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</si>
  <si>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</si>
  <si>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</si>
  <si>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</si>
  <si>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</si>
  <si>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</si>
  <si>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</si>
  <si>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</si>
  <si>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</si>
  <si>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</si>
  <si>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</si>
  <si>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</si>
  <si>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</si>
  <si>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</si>
  <si>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</si>
  <si>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</si>
  <si>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</si>
  <si>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</si>
  <si>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</si>
  <si>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</si>
  <si>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</si>
  <si>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</si>
  <si>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</si>
  <si>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</si>
  <si>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</si>
  <si>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</si>
  <si>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</si>
  <si>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</si>
  <si>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</si>
  <si>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</si>
  <si>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</si>
  <si>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</si>
  <si>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</si>
  <si>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</si>
  <si>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</si>
  <si>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</si>
  <si>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</si>
  <si>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</si>
  <si>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</si>
  <si>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</si>
  <si>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</si>
  <si>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</si>
  <si>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</si>
  <si>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</si>
  <si>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</si>
  <si>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</si>
  <si>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</si>
  <si>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</si>
  <si>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</si>
  <si>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</si>
  <si>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</si>
  <si>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</si>
  <si>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</si>
  <si>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</si>
  <si>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</si>
  <si>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</si>
  <si>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</si>
  <si>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</si>
  <si>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</si>
  <si>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</si>
  <si>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</si>
  <si>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</si>
  <si>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</si>
  <si>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</si>
  <si>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</si>
  <si>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</si>
  <si>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</si>
  <si>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</si>
  <si>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</si>
  <si>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</si>
  <si>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</si>
  <si>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</si>
  <si>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</si>
  <si>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</si>
  <si>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</si>
  <si>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</si>
  <si>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</si>
  <si>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</si>
  <si>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</si>
  <si>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</si>
  <si>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</si>
  <si>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</si>
  <si>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</si>
  <si>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</si>
  <si>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</si>
  <si>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</si>
  <si>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</si>
  <si>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</si>
  <si>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</si>
  <si>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</si>
  <si>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</si>
  <si>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</si>
  <si>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</si>
  <si>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</si>
  <si>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</si>
  <si>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</si>
  <si>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</si>
  <si>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</si>
  <si>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</si>
  <si>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</si>
  <si>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</si>
  <si>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</si>
  <si>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</si>
  <si>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</si>
  <si>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</si>
  <si>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</si>
  <si>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</si>
  <si>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</si>
  <si>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</si>
  <si>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</si>
  <si>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</si>
  <si>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</si>
  <si>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</si>
  <si>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</si>
  <si>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</si>
  <si>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</si>
  <si>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</si>
  <si>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</si>
  <si>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</si>
  <si>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</si>
  <si>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</si>
  <si>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</si>
  <si>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</si>
  <si>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</si>
  <si>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</si>
  <si>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</si>
  <si>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</si>
  <si>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</si>
  <si>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</si>
  <si>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</si>
  <si>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</si>
  <si>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</si>
  <si>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</si>
  <si>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</si>
  <si>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</si>
  <si>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</si>
  <si>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</si>
  <si>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</si>
  <si>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</si>
  <si>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</si>
  <si>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</si>
  <si>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</si>
  <si>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</si>
  <si>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</si>
  <si>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</si>
  <si>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</si>
  <si>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</si>
  <si>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</si>
  <si>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</si>
  <si>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</si>
  <si>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</si>
  <si>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</si>
  <si>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</si>
  <si>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</si>
  <si>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</si>
  <si>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</si>
  <si>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</si>
  <si>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</si>
  <si>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</si>
  <si>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</si>
  <si>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</si>
  <si>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</si>
  <si>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</si>
  <si>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</si>
  <si>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</si>
  <si>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</si>
  <si>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</si>
  <si>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</si>
  <si>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</si>
  <si>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</si>
  <si>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</si>
  <si>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</si>
  <si>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</si>
  <si>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</si>
  <si>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</si>
  <si>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</si>
  <si>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</si>
  <si>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</si>
  <si>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</si>
  <si>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</si>
  <si>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</si>
  <si>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</si>
  <si>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</si>
  <si>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</si>
  <si>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</si>
  <si>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</si>
  <si>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</si>
  <si>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</si>
  <si>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</si>
  <si>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</si>
  <si>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</si>
  <si>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</si>
  <si>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</si>
  <si>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</si>
  <si>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</si>
  <si>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</si>
  <si>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</si>
  <si>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</si>
  <si>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</si>
  <si>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</si>
  <si>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</si>
  <si>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</si>
  <si>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</si>
  <si>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</si>
  <si>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</si>
  <si>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</si>
  <si>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</si>
  <si>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</si>
  <si>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</si>
  <si>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</si>
  <si>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</si>
  <si>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</si>
  <si>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</si>
  <si>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</si>
  <si>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</si>
  <si>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</si>
  <si>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</si>
  <si>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</si>
  <si>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</si>
  <si>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</si>
  <si>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</si>
  <si>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</si>
  <si>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</si>
  <si>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</si>
  <si>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</si>
  <si>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</si>
  <si>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</si>
  <si>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</si>
  <si>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</si>
  <si>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</si>
  <si>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</si>
  <si>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</si>
  <si>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</si>
  <si>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</si>
  <si>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</si>
  <si>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</si>
  <si>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</si>
  <si>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</si>
  <si>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</si>
  <si>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</si>
  <si>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</si>
  <si>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</si>
  <si>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</si>
  <si>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</si>
  <si>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</si>
  <si>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</si>
  <si>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</si>
  <si>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</si>
  <si>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</si>
  <si>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</si>
  <si>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</si>
  <si>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</si>
  <si>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</si>
  <si>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</si>
  <si>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</si>
  <si>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</si>
  <si>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</si>
  <si>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</si>
  <si>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</si>
  <si>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</si>
  <si>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</si>
  <si>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</si>
  <si>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</si>
  <si>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</si>
  <si>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</si>
  <si>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</si>
  <si>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</si>
  <si>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</si>
  <si>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</si>
  <si>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</si>
  <si>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</si>
  <si>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</si>
  <si>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</si>
  <si>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</si>
  <si>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</si>
  <si>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</si>
  <si>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</si>
  <si>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</si>
  <si>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</si>
  <si>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</si>
  <si>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</si>
  <si>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</si>
  <si>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</si>
  <si>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</si>
  <si>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</si>
  <si>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</si>
  <si>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</si>
  <si>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</si>
  <si>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</si>
  <si>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</si>
  <si>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</si>
  <si>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</si>
  <si>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</si>
  <si>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</si>
  <si>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</si>
  <si>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</si>
  <si>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</si>
  <si>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</si>
  <si>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</si>
  <si>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</si>
  <si>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</si>
  <si>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</si>
  <si>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</si>
  <si>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</si>
  <si>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</si>
  <si>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</si>
  <si>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</si>
  <si>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</si>
  <si>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</si>
  <si>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</si>
  <si>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</si>
  <si>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</si>
  <si>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</si>
  <si>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</si>
  <si>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</si>
  <si>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</si>
  <si>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</si>
  <si>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</si>
  <si>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</si>
  <si>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</si>
  <si>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</si>
  <si>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</si>
  <si>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</si>
  <si>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</si>
  <si>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</si>
  <si>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</si>
  <si>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</si>
  <si>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</si>
  <si>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</si>
  <si>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</si>
  <si>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</si>
  <si>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</si>
  <si>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</si>
  <si>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</si>
  <si>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</si>
  <si>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</si>
  <si>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</si>
  <si>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</si>
  <si>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</si>
  <si>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</si>
  <si>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</si>
  <si>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</si>
  <si>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</si>
  <si>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</si>
  <si>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</si>
  <si>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</si>
  <si>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</si>
  <si>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</si>
  <si>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</si>
  <si>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</si>
  <si>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</si>
  <si>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</si>
  <si>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</si>
  <si>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</si>
  <si>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</si>
  <si>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</si>
  <si>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</si>
  <si>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</si>
  <si>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</si>
  <si>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</si>
  <si>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</si>
  <si>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</si>
  <si>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</si>
  <si>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</si>
  <si>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</si>
  <si>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</si>
  <si>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</si>
  <si>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</si>
  <si>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</si>
  <si>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</si>
  <si>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</si>
  <si>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</si>
  <si>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</si>
  <si>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</si>
  <si>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</si>
  <si>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</si>
  <si>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</si>
  <si>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</si>
  <si>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</si>
  <si>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</si>
  <si>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</si>
  <si>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</si>
  <si>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</si>
  <si>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</si>
  <si>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</si>
  <si>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</si>
  <si>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</si>
  <si>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</si>
  <si>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</si>
  <si>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</si>
  <si>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</si>
  <si>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</si>
  <si>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</si>
  <si>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</si>
  <si>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</si>
  <si>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</si>
  <si>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</si>
  <si>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</si>
  <si>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</si>
  <si>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</si>
  <si>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</si>
  <si>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</si>
  <si>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</si>
  <si>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</si>
  <si>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</si>
  <si>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</si>
  <si>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</si>
  <si>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</si>
  <si>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</si>
  <si>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</si>
  <si>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</si>
  <si>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</si>
  <si>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</si>
  <si>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</si>
  <si>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</si>
  <si>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</si>
  <si>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</si>
  <si>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</si>
  <si>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</si>
  <si>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</si>
  <si>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</si>
  <si>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</si>
  <si>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</si>
  <si>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</si>
  <si>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</si>
  <si>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</si>
  <si>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</si>
  <si>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</si>
  <si>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</si>
  <si>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</si>
  <si>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</si>
  <si>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</si>
  <si>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</si>
  <si>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</si>
  <si>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</si>
  <si>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</si>
  <si>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</si>
  <si>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</si>
  <si>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</si>
  <si>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</si>
  <si>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</si>
  <si>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</si>
  <si>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</si>
  <si>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</si>
  <si>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</si>
  <si>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</si>
  <si>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</si>
  <si>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</si>
  <si>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</si>
  <si>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</si>
  <si>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</si>
  <si>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</si>
  <si>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</si>
  <si>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</si>
  <si>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</si>
  <si>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</si>
  <si>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</si>
  <si>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</si>
  <si>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</si>
  <si>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</si>
  <si>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</si>
  <si>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</si>
  <si>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</si>
  <si>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</si>
  <si>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</si>
  <si>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</si>
  <si>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</si>
  <si>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</si>
  <si>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</si>
  <si>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</si>
  <si>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</si>
  <si>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</si>
  <si>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</si>
  <si>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</si>
  <si>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</si>
  <si>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</si>
  <si>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</si>
  <si>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</si>
  <si>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</si>
  <si>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</si>
  <si>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</si>
  <si>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</si>
  <si>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</si>
  <si>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</si>
  <si>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</si>
  <si>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</si>
  <si>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</si>
  <si>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</si>
  <si>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</si>
  <si>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</si>
  <si>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</si>
  <si>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</si>
  <si>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</si>
  <si>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</si>
  <si>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</si>
  <si>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</si>
  <si>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</si>
  <si>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</si>
  <si>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</si>
  <si>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</si>
  <si>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</si>
  <si>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</si>
  <si>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</si>
  <si>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</si>
  <si>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</si>
  <si>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</si>
  <si>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</si>
  <si>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</si>
  <si>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</si>
  <si>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</si>
  <si>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</si>
  <si>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</si>
  <si>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</si>
  <si>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</si>
  <si>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</si>
  <si>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</si>
  <si>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</si>
  <si>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</si>
  <si>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</si>
  <si>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</si>
  <si>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</si>
  <si>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</si>
  <si>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</si>
  <si>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</si>
  <si>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</si>
  <si>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</si>
  <si>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</si>
  <si>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</si>
  <si>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</si>
  <si>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</si>
  <si>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</si>
  <si>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</si>
  <si>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</si>
  <si>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</si>
  <si>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</si>
  <si>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</si>
  <si>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</si>
  <si>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</si>
  <si>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</si>
  <si>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</si>
  <si>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</si>
  <si>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</si>
  <si>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</si>
  <si>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</si>
  <si>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</si>
  <si>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</si>
  <si>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</si>
  <si>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</si>
  <si>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</si>
  <si>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</si>
  <si>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</si>
  <si>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</si>
  <si>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</si>
  <si>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</si>
  <si>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</si>
  <si>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</si>
  <si>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</si>
  <si>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</si>
  <si>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</si>
  <si>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</si>
  <si>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</si>
  <si>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</si>
  <si>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</si>
  <si>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</si>
  <si>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</si>
  <si>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</si>
  <si>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</si>
  <si>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</si>
  <si>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</si>
  <si>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</si>
  <si>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</si>
  <si>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</si>
  <si>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</si>
  <si>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</si>
  <si>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</si>
  <si>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</si>
  <si>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</si>
  <si>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</si>
  <si>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</si>
  <si>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</si>
  <si>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</si>
  <si>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</si>
  <si>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</si>
  <si>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</si>
  <si>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</si>
  <si>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</si>
  <si>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</si>
  <si>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</si>
  <si>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</si>
  <si>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</si>
  <si>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</si>
  <si>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</si>
  <si>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</si>
  <si>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</si>
  <si>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</si>
  <si>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</si>
  <si>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</si>
  <si>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</si>
  <si>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</si>
  <si>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</si>
  <si>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</si>
  <si>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</si>
  <si>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</si>
  <si>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</si>
  <si>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</si>
  <si>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</si>
  <si>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</si>
  <si>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</si>
  <si>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</si>
  <si>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</si>
  <si>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</si>
  <si>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</si>
  <si>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</si>
  <si>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</si>
  <si>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</si>
  <si>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</si>
  <si>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</si>
  <si>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</si>
  <si>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</si>
  <si>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</si>
  <si>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</si>
  <si>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</si>
  <si>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</si>
  <si>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</si>
  <si>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</si>
  <si>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</si>
  <si>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</si>
  <si>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</si>
  <si>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</si>
  <si>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</si>
  <si>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</si>
  <si>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</si>
  <si>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</si>
  <si>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</si>
  <si>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</si>
  <si>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</si>
  <si>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</si>
  <si>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</si>
  <si>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</si>
  <si>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</si>
  <si>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</si>
  <si>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</si>
  <si>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</si>
  <si>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</si>
  <si>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</si>
  <si>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</si>
  <si>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</si>
  <si>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</si>
  <si>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</si>
  <si>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</si>
  <si>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</si>
  <si>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</si>
  <si>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</si>
  <si>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</si>
  <si>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</si>
  <si>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</si>
  <si>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</si>
  <si>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</si>
  <si>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</si>
  <si>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</si>
  <si>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</si>
  <si>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</si>
  <si>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</si>
  <si>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</si>
  <si>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</si>
  <si>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</si>
  <si>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</si>
  <si>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</si>
  <si>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</si>
  <si>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</si>
  <si>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</si>
  <si>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</si>
  <si>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</si>
  <si>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</si>
  <si>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</si>
  <si>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</si>
  <si>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</si>
  <si>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</si>
  <si>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</si>
  <si>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</si>
  <si>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</si>
  <si>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</si>
  <si>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</si>
  <si>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</si>
  <si>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</si>
  <si>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</si>
  <si>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</si>
  <si>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</si>
  <si>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</si>
  <si>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</si>
  <si>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</si>
  <si>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</si>
  <si>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</si>
  <si>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</si>
  <si>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</si>
  <si>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</si>
  <si>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</si>
  <si>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</si>
  <si>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</si>
  <si>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</si>
  <si>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</si>
  <si>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</si>
  <si>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</si>
  <si>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</si>
  <si>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</si>
  <si>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</si>
  <si>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</si>
  <si>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</si>
  <si>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</si>
  <si>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</si>
  <si>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</si>
  <si>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</si>
  <si>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</si>
  <si>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</si>
  <si>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</si>
  <si>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</si>
  <si>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</si>
  <si>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</si>
  <si>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</si>
  <si>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</si>
  <si>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</si>
  <si>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</si>
  <si>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</si>
  <si>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</si>
  <si>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</si>
  <si>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</si>
  <si>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</si>
  <si>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</si>
  <si>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</si>
  <si>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</si>
  <si>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</si>
  <si>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</si>
  <si>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</si>
  <si>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</si>
  <si>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</si>
  <si>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</si>
  <si>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</si>
  <si>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</si>
  <si>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</si>
  <si>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</si>
  <si>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</si>
  <si>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</si>
  <si>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</si>
  <si>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</si>
  <si>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</si>
  <si>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</si>
  <si>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</si>
  <si>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</si>
  <si>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</si>
  <si>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</si>
  <si>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</si>
  <si>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</si>
  <si>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</si>
  <si>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</si>
  <si>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</si>
  <si>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</si>
  <si>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</si>
  <si>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</si>
  <si>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</si>
  <si>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</si>
  <si>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</si>
  <si>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</si>
  <si>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</si>
  <si>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</si>
  <si>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</si>
  <si>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</si>
  <si>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</si>
  <si>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</si>
  <si>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</si>
  <si>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</si>
  <si>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</si>
  <si>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</si>
  <si>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</si>
  <si>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</si>
  <si>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</si>
  <si>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</si>
  <si>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</si>
  <si>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</si>
  <si>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</si>
  <si>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</si>
  <si>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</si>
  <si>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</si>
  <si>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</si>
  <si>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</si>
  <si>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</si>
  <si>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</si>
  <si>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</si>
  <si>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</si>
  <si>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</si>
  <si>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</si>
  <si>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</si>
  <si>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</si>
  <si>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</si>
  <si>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</si>
  <si>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</si>
  <si>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</si>
  <si>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</si>
  <si>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</si>
  <si>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</si>
  <si>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</si>
  <si>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</si>
  <si>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</si>
  <si>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</si>
  <si>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</si>
  <si>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</si>
  <si>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</si>
  <si>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</si>
  <si>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</si>
  <si>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</si>
  <si>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</si>
  <si>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</si>
  <si>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</si>
  <si>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</si>
  <si>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</si>
  <si>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</si>
  <si>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</si>
  <si>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</si>
  <si>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</si>
  <si>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</si>
  <si>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</si>
  <si>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</si>
  <si>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</si>
  <si>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</si>
  <si>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</si>
  <si>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</si>
  <si>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</si>
  <si>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</si>
  <si>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</si>
  <si>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</si>
  <si>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</si>
  <si>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</si>
  <si>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</si>
  <si>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</si>
  <si>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</si>
  <si>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</si>
  <si>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</si>
  <si>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</si>
  <si>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</si>
  <si>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</si>
  <si>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</si>
  <si>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</si>
  <si>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</si>
  <si>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</si>
  <si>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</si>
  <si>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</si>
  <si>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</si>
  <si>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</si>
  <si>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</si>
  <si>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</si>
  <si>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</si>
  <si>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</si>
  <si>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</si>
  <si>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</si>
  <si>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</si>
  <si>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</si>
  <si>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</si>
  <si>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</si>
  <si>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</si>
  <si>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</si>
  <si>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</si>
  <si>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</si>
  <si>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</si>
  <si>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</si>
  <si>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</si>
  <si>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</si>
  <si>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</si>
  <si>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</si>
  <si>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</si>
  <si>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</si>
  <si>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</si>
  <si>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</si>
  <si>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</si>
  <si>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</si>
  <si>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</si>
  <si>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</si>
  <si>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</si>
  <si>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</si>
  <si>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</si>
  <si>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</si>
  <si>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</si>
  <si>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</si>
  <si>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</si>
  <si>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</si>
  <si>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</si>
  <si>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</si>
  <si>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</si>
  <si>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</si>
  <si>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</si>
  <si>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</si>
  <si>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</si>
  <si>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</si>
  <si>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</si>
  <si>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</si>
  <si>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</si>
  <si>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</si>
  <si>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</si>
  <si>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</si>
  <si>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</si>
  <si>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</si>
  <si>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</si>
  <si>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</si>
  <si>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</si>
  <si>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</si>
  <si>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</si>
  <si>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</si>
  <si>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</si>
  <si>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</si>
  <si>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</si>
  <si>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</si>
  <si>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</si>
  <si>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</si>
  <si>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</si>
  <si>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</si>
  <si>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</si>
  <si>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</si>
  <si>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</si>
  <si>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</si>
  <si>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</si>
  <si>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</si>
  <si>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</si>
  <si>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</si>
  <si>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</si>
  <si>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</si>
  <si>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</si>
  <si>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</si>
  <si>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</si>
  <si>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</si>
  <si>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</si>
  <si>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</si>
  <si>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</si>
  <si>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</si>
  <si>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</si>
  <si>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</si>
  <si>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</si>
  <si>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</si>
  <si>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</si>
  <si>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</si>
  <si>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</si>
  <si>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</si>
  <si>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</si>
  <si>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</si>
  <si>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</si>
  <si>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</si>
  <si>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</si>
  <si>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</si>
  <si>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</si>
  <si>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</si>
  <si>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</si>
  <si>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</si>
  <si>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</si>
  <si>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</si>
  <si>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</si>
  <si>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</si>
  <si>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</si>
  <si>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</si>
  <si>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</si>
  <si>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</si>
  <si>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</si>
  <si>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</si>
  <si>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</si>
  <si>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</si>
  <si>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</si>
  <si>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</si>
  <si>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</si>
  <si>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</si>
  <si>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</si>
  <si>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</si>
  <si>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</si>
  <si>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</si>
  <si>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</si>
  <si>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</si>
  <si>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</si>
  <si>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</si>
  <si>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</si>
  <si>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</si>
  <si>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</si>
  <si>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</si>
  <si>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</si>
  <si>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</si>
  <si>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</si>
  <si>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</si>
  <si>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</si>
  <si>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</si>
  <si>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</si>
  <si>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</si>
  <si>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</si>
  <si>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</si>
  <si>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</si>
  <si>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</si>
  <si>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</si>
  <si>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</si>
  <si>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</si>
  <si>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</si>
  <si>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</si>
  <si>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</si>
  <si>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</si>
  <si>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</si>
  <si>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</si>
  <si>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</si>
  <si>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</si>
  <si>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</si>
  <si>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</si>
  <si>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</si>
  <si>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</si>
  <si>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</si>
  <si>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</si>
  <si>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</si>
  <si>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</si>
  <si>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</si>
  <si>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</si>
  <si>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</si>
  <si>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</si>
  <si>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</si>
  <si>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</si>
  <si>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</si>
  <si>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</si>
  <si>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</si>
  <si>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</si>
  <si>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</si>
  <si>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</si>
  <si>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</si>
  <si>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</si>
  <si>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</si>
  <si>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</si>
  <si>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</si>
  <si>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</si>
  <si>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</si>
  <si>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</si>
  <si>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</si>
  <si>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</si>
  <si>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</si>
  <si>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</si>
  <si>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</si>
  <si>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</si>
  <si>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</si>
  <si>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</si>
  <si>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</si>
  <si>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</si>
  <si>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</si>
  <si>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</si>
  <si>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</si>
  <si>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</si>
  <si>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</si>
  <si>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</si>
  <si>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</si>
  <si>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</si>
  <si>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</si>
  <si>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</si>
  <si>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</si>
  <si>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</si>
  <si>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</si>
  <si>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</si>
  <si>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</si>
  <si>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</si>
  <si>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</si>
  <si>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</si>
  <si>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</si>
  <si>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</si>
  <si>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</si>
  <si>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</si>
  <si>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</si>
  <si>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</si>
  <si>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</si>
  <si>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</si>
  <si>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</si>
  <si>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</si>
  <si>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</si>
  <si>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</si>
  <si>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</si>
  <si>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</si>
  <si>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</si>
  <si>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</si>
  <si>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</si>
  <si>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</si>
  <si>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</si>
  <si>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</si>
  <si>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</si>
  <si>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</si>
  <si>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</si>
  <si>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</si>
  <si>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</si>
  <si>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</si>
  <si>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</si>
  <si>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</si>
  <si>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</si>
  <si>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</si>
  <si>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</si>
  <si>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</si>
  <si>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</si>
  <si>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</si>
  <si>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</si>
  <si>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</si>
  <si>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</si>
  <si>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</si>
  <si>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</si>
  <si>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</si>
  <si>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</si>
  <si>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</si>
  <si>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</si>
  <si>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</si>
  <si>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</si>
  <si>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</si>
  <si>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</si>
  <si>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</si>
  <si>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</si>
  <si>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</si>
  <si>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</si>
  <si>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</si>
  <si>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</si>
  <si>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</si>
  <si>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</si>
  <si>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</si>
  <si>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</si>
  <si>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</si>
  <si>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</si>
  <si>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</si>
  <si>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</si>
  <si>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</si>
  <si>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</si>
  <si>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</si>
  <si>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</si>
  <si>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</si>
  <si>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</si>
  <si>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</si>
  <si>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</si>
  <si>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</si>
  <si>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</si>
  <si>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</si>
  <si>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</si>
  <si>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</si>
  <si>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</si>
  <si>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</si>
  <si>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</si>
  <si>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</si>
  <si>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</si>
  <si>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</si>
  <si>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</si>
  <si>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</si>
  <si>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</si>
  <si>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</si>
  <si>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</si>
  <si>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</si>
  <si>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</si>
  <si>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</si>
  <si>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</si>
  <si>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</si>
  <si>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</si>
  <si>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</si>
  <si>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</si>
  <si>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</si>
  <si>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</si>
  <si>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</si>
  <si>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</si>
  <si>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</si>
  <si>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</si>
  <si>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</si>
  <si>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</si>
  <si>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</si>
  <si>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</si>
  <si>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</si>
  <si>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</si>
  <si>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</si>
  <si>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</si>
  <si>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</si>
  <si>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</si>
  <si>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</si>
  <si>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</si>
  <si>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</si>
  <si>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</si>
  <si>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</si>
  <si>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</si>
  <si>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</si>
  <si>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</si>
  <si>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</si>
  <si>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</si>
  <si>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</si>
  <si>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</si>
  <si>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</si>
  <si>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</si>
  <si>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</si>
  <si>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</si>
  <si>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</si>
  <si>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</si>
  <si>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</si>
  <si>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</si>
  <si>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</si>
  <si>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</si>
  <si>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</si>
  <si>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</si>
  <si>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</si>
  <si>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</si>
  <si>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</si>
  <si>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</si>
  <si>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</si>
  <si>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</si>
  <si>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</si>
  <si>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</si>
  <si>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</si>
  <si>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</si>
  <si>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</si>
  <si>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</si>
  <si>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</si>
  <si>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</si>
  <si>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</si>
  <si>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</si>
  <si>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</si>
  <si>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</si>
  <si>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</si>
  <si>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</si>
  <si>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</si>
  <si>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</si>
  <si>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</si>
  <si>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</si>
  <si>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</si>
  <si>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</si>
  <si>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</si>
  <si>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</si>
  <si>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</si>
  <si>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</si>
  <si>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</si>
  <si>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</si>
  <si>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</si>
  <si>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</si>
  <si>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</si>
  <si>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</si>
  <si>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</si>
  <si>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</si>
  <si>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</si>
  <si>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</si>
  <si>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</si>
  <si>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</si>
  <si>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</si>
  <si>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</si>
  <si>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</si>
  <si>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</si>
  <si>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</si>
  <si>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</si>
  <si>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</si>
  <si>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</si>
  <si>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</si>
  <si>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</si>
  <si>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</si>
  <si>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</si>
  <si>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</si>
  <si>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</si>
  <si>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</si>
  <si>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</si>
  <si>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</si>
  <si>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</si>
  <si>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</si>
  <si>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</si>
  <si>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</si>
  <si>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</si>
  <si>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</si>
  <si>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</si>
  <si>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</si>
  <si>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</si>
  <si>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</si>
  <si>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</si>
  <si>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</si>
  <si>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</si>
  <si>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</si>
  <si>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</si>
  <si>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</si>
  <si>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</si>
  <si>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</si>
  <si>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</si>
  <si>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</si>
  <si>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</si>
  <si>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</si>
  <si>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</si>
  <si>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</si>
  <si>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</si>
  <si>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</si>
  <si>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</si>
  <si>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</si>
  <si>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</si>
  <si>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</si>
  <si>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</si>
  <si>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</si>
  <si>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</si>
  <si>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</si>
  <si>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</si>
  <si>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</si>
  <si>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</si>
  <si>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</si>
  <si>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</si>
  <si>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</si>
  <si>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</si>
  <si>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</si>
  <si>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</si>
  <si>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</si>
  <si>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</si>
  <si>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</si>
  <si>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</si>
  <si>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</si>
  <si>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</si>
  <si>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</si>
  <si>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</si>
  <si>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</si>
  <si>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</si>
  <si>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</si>
  <si>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</si>
  <si>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</si>
  <si>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</si>
  <si>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</si>
  <si>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</si>
  <si>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</si>
  <si>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</si>
  <si>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</si>
  <si>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</si>
  <si>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</si>
  <si>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</si>
  <si>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</si>
  <si>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</si>
  <si>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</si>
  <si>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</si>
  <si>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</si>
  <si>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</si>
  <si>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</si>
  <si>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</si>
  <si>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</si>
  <si>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</si>
  <si>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</si>
  <si>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</si>
  <si>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</si>
  <si>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</si>
  <si>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</si>
  <si>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</si>
  <si>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</si>
  <si>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</si>
  <si>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</si>
  <si>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</si>
  <si>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</si>
  <si>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</si>
  <si>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</si>
  <si>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</si>
  <si>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</si>
  <si>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</si>
  <si>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</si>
  <si>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</si>
  <si>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</si>
  <si>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</si>
  <si>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</si>
  <si>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</si>
  <si>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</si>
  <si>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</si>
  <si>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</si>
  <si>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</si>
  <si>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</si>
  <si>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</si>
  <si>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</si>
  <si>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</si>
  <si>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</si>
  <si>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</si>
  <si>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</si>
  <si>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</si>
  <si>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</si>
  <si>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</si>
  <si>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</si>
  <si>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</si>
  <si>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</si>
  <si>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</si>
  <si>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</si>
  <si>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</si>
  <si>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</si>
  <si>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</si>
  <si>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</si>
  <si>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</si>
  <si>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</si>
  <si>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</si>
  <si>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</si>
  <si>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</si>
  <si>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</si>
  <si>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</si>
  <si>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</si>
  <si>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</si>
  <si>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</si>
  <si>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</si>
  <si>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</si>
  <si>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</si>
  <si>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</si>
  <si>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</si>
  <si>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</si>
  <si>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</si>
  <si>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</si>
  <si>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</si>
  <si>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</si>
  <si>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</si>
  <si>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</si>
  <si>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</si>
  <si>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</si>
  <si>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</si>
  <si>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</si>
  <si>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</si>
  <si>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</si>
  <si>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</si>
  <si>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</si>
  <si>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</si>
  <si>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</si>
  <si>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</si>
  <si>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</si>
  <si>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</si>
  <si>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</si>
  <si>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</si>
  <si>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</si>
  <si>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</si>
  <si>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</si>
  <si>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</si>
  <si>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</si>
  <si>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</si>
  <si>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</si>
  <si>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</si>
  <si>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</si>
  <si>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</si>
  <si>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</si>
  <si>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</si>
  <si>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</si>
  <si>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</si>
  <si>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</si>
  <si>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</si>
  <si>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</si>
  <si>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</si>
  <si>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</si>
  <si>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</si>
  <si>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</si>
  <si>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</si>
  <si>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</si>
  <si>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</si>
  <si>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</si>
  <si>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</si>
  <si>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</si>
  <si>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</si>
  <si>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</si>
  <si>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</si>
  <si>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</si>
  <si>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</si>
  <si>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</si>
  <si>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</si>
  <si>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</si>
  <si>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</si>
  <si>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</si>
  <si>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</si>
  <si>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</si>
  <si>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</si>
  <si>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</si>
  <si>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</si>
  <si>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</si>
  <si>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</si>
  <si>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</si>
  <si>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</si>
  <si>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</si>
  <si>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</si>
  <si>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</si>
  <si>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</si>
  <si>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</si>
  <si>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</si>
  <si>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</si>
  <si>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</si>
  <si>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</si>
  <si>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</si>
  <si>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</si>
  <si>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</si>
  <si>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</si>
  <si>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</si>
  <si>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</si>
  <si>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</si>
  <si>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</si>
  <si>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</si>
  <si>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</si>
  <si>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</si>
  <si>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</si>
  <si>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</si>
  <si>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</si>
  <si>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</si>
  <si>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</si>
  <si>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</si>
  <si>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</si>
  <si>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</si>
  <si>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</si>
  <si>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</si>
  <si>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</si>
  <si>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</si>
  <si>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</si>
  <si>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</si>
  <si>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</si>
  <si>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</si>
  <si>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</si>
  <si>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</si>
  <si>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</si>
  <si>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</si>
  <si>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</si>
  <si>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</si>
  <si>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</si>
  <si>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</si>
  <si>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</si>
  <si>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</si>
  <si>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</si>
  <si>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</si>
  <si>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</si>
  <si>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</si>
  <si>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</si>
  <si>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</si>
  <si>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</si>
  <si>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</si>
  <si>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</si>
  <si>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</si>
  <si>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</si>
  <si>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</si>
  <si>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</si>
  <si>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</si>
  <si>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</si>
  <si>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</si>
  <si>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</si>
  <si>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</si>
  <si>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</si>
  <si>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</si>
  <si>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</si>
  <si>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</si>
  <si>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</si>
  <si>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</si>
  <si>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</si>
  <si>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</si>
  <si>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</si>
  <si>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</si>
  <si>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</si>
  <si>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</si>
  <si>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</si>
  <si>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</si>
  <si>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</si>
  <si>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</si>
  <si>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</si>
  <si>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</si>
  <si>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</si>
  <si>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</si>
  <si>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</si>
  <si>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</si>
  <si>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</si>
  <si>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</si>
  <si>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</si>
  <si>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</si>
  <si>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</si>
  <si>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</si>
  <si>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</si>
  <si>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</si>
  <si>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</si>
  <si>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</si>
  <si>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</si>
  <si>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</si>
  <si>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</si>
  <si>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</si>
  <si>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</si>
  <si>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</si>
  <si>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</si>
  <si>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</si>
  <si>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</si>
  <si>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</si>
  <si>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</si>
  <si>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</si>
  <si>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</si>
  <si>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</si>
  <si>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</si>
  <si>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</si>
  <si>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</si>
  <si>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</si>
  <si>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</si>
  <si>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</si>
  <si>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</si>
  <si>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</si>
  <si>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</si>
  <si>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</si>
  <si>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</si>
  <si>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</si>
  <si>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</si>
  <si>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</si>
  <si>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</si>
  <si>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</si>
  <si>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</si>
  <si>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</si>
  <si>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</si>
  <si>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</si>
  <si>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</si>
  <si>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</si>
  <si>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</si>
  <si>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</si>
  <si>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</si>
  <si>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</si>
  <si>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</si>
  <si>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</si>
  <si>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</si>
  <si>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</si>
  <si>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</si>
  <si>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</si>
  <si>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</si>
  <si>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</si>
  <si>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</si>
  <si>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</si>
  <si>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</si>
  <si>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</si>
  <si>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</si>
  <si>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</si>
  <si>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</si>
  <si>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</si>
  <si>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</si>
  <si>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</si>
  <si>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</si>
  <si>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</si>
  <si>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</si>
  <si>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</si>
  <si>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</si>
  <si>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</si>
  <si>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</si>
  <si>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</si>
  <si>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</si>
  <si>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</si>
  <si>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</si>
  <si>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</si>
  <si>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</si>
  <si>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</si>
  <si>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</si>
  <si>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</si>
  <si>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</si>
  <si>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</si>
  <si>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</si>
  <si>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</si>
  <si>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</si>
  <si>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</si>
  <si>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</si>
  <si>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</si>
  <si>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</si>
  <si>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</si>
  <si>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</si>
  <si>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</si>
  <si>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</si>
  <si>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</si>
  <si>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</si>
  <si>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</si>
  <si>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</si>
  <si>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</si>
  <si>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</si>
  <si>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</si>
  <si>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</si>
  <si>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</si>
  <si>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</si>
  <si>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</si>
  <si>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</si>
  <si>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</si>
  <si>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</si>
  <si>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</si>
  <si>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</si>
  <si>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</si>
  <si>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</si>
  <si>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</si>
  <si>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</si>
  <si>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</si>
  <si>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</si>
  <si>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</si>
  <si>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</si>
  <si>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</si>
  <si>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</si>
  <si>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</si>
  <si>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</si>
  <si>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</si>
  <si>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</si>
  <si>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</si>
  <si>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</si>
  <si>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</si>
  <si>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</si>
  <si>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</si>
  <si>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</si>
  <si>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</si>
  <si>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</si>
  <si>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</si>
  <si>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</si>
  <si>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</si>
  <si>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</si>
  <si>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</si>
  <si>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</si>
  <si>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</si>
  <si>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</si>
  <si>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</si>
  <si>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</si>
  <si>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</si>
  <si>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</si>
  <si>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</si>
  <si>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</si>
  <si>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</si>
  <si>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</si>
  <si>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</si>
  <si>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</si>
  <si>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</si>
  <si>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</si>
  <si>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</si>
  <si>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</si>
  <si>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</si>
  <si>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</si>
  <si>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</si>
  <si>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</si>
  <si>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</si>
  <si>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</si>
  <si>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</si>
  <si>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</si>
  <si>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</si>
  <si>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</si>
  <si>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</si>
  <si>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</si>
  <si>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</si>
  <si>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</si>
  <si>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</si>
  <si>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</si>
  <si>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</si>
  <si>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</si>
  <si>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</si>
  <si>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</si>
  <si>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</si>
  <si>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</si>
  <si>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</si>
  <si>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</si>
  <si>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</si>
  <si>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</si>
  <si>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</si>
  <si>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</si>
  <si>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</si>
  <si>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</si>
  <si>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</si>
  <si>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</si>
  <si>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</si>
  <si>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</si>
  <si>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</si>
  <si>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</si>
  <si>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</si>
  <si>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</si>
  <si>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</si>
  <si>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</si>
  <si>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</si>
  <si>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</si>
  <si>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</si>
  <si>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</si>
  <si>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</si>
  <si>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</si>
  <si>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</si>
  <si>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</si>
  <si>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</si>
  <si>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</si>
  <si>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</si>
  <si>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</si>
  <si>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</si>
  <si>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</si>
  <si>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</si>
  <si>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</si>
  <si>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</si>
  <si>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</si>
  <si>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</si>
  <si>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</si>
  <si>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</si>
  <si>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</si>
  <si>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</si>
  <si>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</si>
  <si>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</si>
  <si>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</si>
  <si>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</si>
  <si>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</si>
  <si>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</si>
  <si>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</si>
  <si>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</si>
  <si>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</si>
  <si>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</si>
  <si>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</si>
  <si>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</si>
  <si>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</si>
  <si>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</si>
  <si>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</si>
  <si>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</si>
  <si>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</si>
  <si>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</si>
  <si>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</si>
  <si>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</si>
  <si>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</si>
  <si>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</si>
  <si>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</si>
  <si>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</si>
  <si>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</si>
  <si>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</si>
  <si>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</si>
  <si>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</si>
  <si>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</si>
  <si>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</si>
  <si>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</si>
  <si>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</si>
  <si>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</si>
  <si>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</si>
  <si>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</si>
  <si>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</si>
  <si>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</si>
  <si>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</si>
  <si>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</si>
  <si>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</si>
  <si>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</si>
  <si>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</si>
  <si>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</si>
  <si>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</si>
  <si>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</si>
  <si>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</si>
  <si>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</si>
  <si>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</si>
  <si>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</si>
  <si>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</si>
  <si>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</si>
  <si>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</si>
  <si>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</si>
  <si>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</si>
  <si>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</si>
  <si>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</si>
  <si>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</si>
  <si>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</si>
  <si>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</si>
  <si>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</si>
  <si>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</si>
  <si>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</si>
  <si>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</si>
  <si>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</si>
  <si>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</si>
  <si>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</si>
  <si>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</si>
  <si>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</si>
  <si>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</si>
  <si>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</si>
  <si>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</si>
  <si>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</si>
  <si>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</si>
  <si>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</si>
  <si>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</si>
  <si>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</si>
  <si>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</si>
  <si>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</si>
  <si>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</si>
  <si>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</si>
  <si>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</si>
  <si>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</si>
  <si>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</si>
  <si>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</si>
  <si>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</si>
  <si>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</si>
  <si>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</si>
  <si>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</si>
  <si>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</si>
  <si>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</si>
  <si>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</si>
  <si>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</si>
  <si>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</si>
  <si>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</si>
  <si>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</si>
  <si>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</si>
  <si>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</si>
  <si>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</si>
  <si>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</si>
  <si>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</si>
  <si>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</si>
  <si>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</si>
  <si>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</si>
  <si>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</si>
  <si>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</si>
  <si>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</si>
  <si>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</si>
  <si>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</si>
  <si>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</si>
  <si>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</si>
  <si>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</si>
  <si>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</si>
  <si>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</si>
  <si>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</si>
  <si>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</si>
  <si>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</si>
  <si>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</si>
  <si>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</si>
  <si>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</si>
  <si>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</si>
  <si>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</si>
  <si>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</si>
  <si>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</si>
  <si>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</si>
  <si>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</si>
  <si>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</si>
  <si>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</si>
  <si>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</si>
  <si>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</si>
  <si>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</si>
  <si>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</si>
  <si>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</si>
  <si>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</si>
  <si>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</si>
  <si>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</si>
  <si>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</si>
  <si>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</si>
  <si>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</si>
  <si>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</si>
  <si>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</si>
  <si>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</si>
  <si>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</si>
  <si>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</si>
  <si>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</si>
  <si>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</si>
  <si>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</si>
  <si>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</si>
  <si>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</si>
  <si>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</si>
  <si>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</si>
  <si>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</si>
  <si>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</si>
  <si>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</si>
  <si>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</si>
  <si>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</si>
  <si>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</si>
  <si>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</si>
  <si>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</si>
  <si>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</si>
  <si>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</si>
  <si>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</si>
  <si>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</si>
  <si>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</si>
  <si>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</si>
  <si>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</si>
  <si>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</si>
  <si>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</si>
  <si>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</si>
  <si>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</si>
  <si>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</si>
  <si>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</si>
  <si>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</si>
  <si>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</si>
  <si>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</si>
  <si>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</si>
  <si>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</si>
  <si>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</si>
  <si>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</si>
  <si>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</si>
  <si>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</si>
  <si>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</si>
  <si>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</si>
  <si>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</si>
  <si>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</si>
  <si>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</si>
  <si>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</si>
  <si>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</si>
  <si>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</si>
  <si>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</si>
  <si>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</si>
  <si>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</si>
  <si>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</si>
  <si>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</si>
  <si>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</si>
  <si>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</si>
  <si>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</si>
  <si>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</si>
  <si>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</si>
  <si>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</si>
  <si>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</si>
  <si>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</si>
  <si>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</si>
  <si>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</si>
  <si>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</si>
  <si>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</si>
  <si>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</si>
  <si>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</si>
  <si>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</si>
  <si>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</si>
  <si>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</si>
  <si>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</si>
  <si>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</si>
  <si>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</si>
  <si>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</si>
  <si>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</si>
  <si>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</si>
  <si>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</si>
  <si>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</si>
  <si>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</si>
  <si>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</si>
  <si>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</si>
  <si>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</si>
  <si>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</si>
  <si>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</si>
  <si>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</si>
  <si>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</si>
  <si>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</si>
  <si>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</si>
  <si>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</si>
  <si>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</si>
  <si>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</si>
  <si>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</si>
  <si>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</si>
  <si>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</si>
  <si>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</si>
  <si>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</si>
  <si>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</si>
  <si>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</si>
  <si>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</si>
  <si>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</si>
  <si>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</si>
  <si>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</si>
  <si>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</si>
  <si>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</si>
  <si>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</si>
  <si>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</si>
  <si>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</si>
  <si>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</si>
  <si>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</si>
  <si>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</si>
  <si>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</si>
  <si>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</si>
  <si>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</si>
  <si>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</si>
  <si>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</si>
  <si>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</si>
  <si>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</si>
  <si>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</si>
  <si>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</si>
  <si>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</si>
  <si>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</si>
  <si>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</si>
  <si>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</si>
  <si>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</si>
  <si>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</si>
  <si>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</si>
  <si>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</si>
  <si>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</si>
  <si>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</si>
  <si>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</si>
  <si>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</si>
  <si>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</si>
  <si>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</si>
  <si>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</si>
  <si>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</si>
  <si>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</si>
  <si>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</si>
  <si>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</si>
  <si>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</si>
  <si>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</si>
  <si>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</si>
  <si>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</si>
  <si>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</si>
  <si>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</si>
  <si>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</si>
  <si>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</si>
  <si>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</si>
  <si>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</si>
  <si>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</si>
  <si>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</si>
  <si>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</si>
  <si>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</si>
  <si>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</si>
  <si>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</si>
  <si>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</si>
  <si>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</si>
  <si>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</si>
  <si>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</si>
  <si>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</si>
  <si>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</si>
  <si>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</si>
  <si>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</si>
  <si>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</si>
  <si>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</si>
  <si>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</si>
  <si>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</si>
  <si>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</si>
  <si>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</si>
  <si>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</si>
  <si>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</si>
  <si>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</si>
  <si>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</si>
  <si>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</si>
  <si>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</si>
  <si>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</si>
  <si>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</si>
  <si>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</si>
  <si>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</si>
  <si>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</si>
  <si>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</si>
  <si>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</si>
  <si>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</si>
  <si>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</si>
  <si>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</si>
  <si>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</si>
  <si>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</si>
  <si>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</si>
  <si>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</si>
  <si>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</si>
  <si>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</si>
  <si>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</si>
  <si>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</si>
  <si>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</si>
  <si>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</si>
  <si>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</si>
  <si>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</si>
  <si>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</si>
  <si>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</si>
  <si>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</si>
  <si>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</si>
  <si>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</si>
  <si>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</si>
  <si>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</si>
  <si>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</si>
  <si>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</si>
  <si>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</si>
  <si>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</si>
  <si>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</si>
  <si>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</si>
  <si>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</si>
  <si>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</si>
  <si>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</si>
  <si>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</si>
  <si>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</si>
  <si>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</si>
  <si>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</si>
  <si>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</si>
  <si>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</si>
  <si>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</si>
  <si>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</si>
  <si>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</si>
  <si>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</si>
  <si>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</si>
  <si>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</si>
  <si>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</si>
  <si>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</si>
  <si>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</si>
  <si>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</si>
  <si>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</si>
  <si>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</si>
  <si>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</si>
  <si>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</si>
  <si>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</si>
  <si>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</si>
  <si>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</si>
  <si>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</si>
  <si>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</si>
  <si>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</si>
  <si>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</si>
  <si>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</si>
  <si>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</si>
  <si>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</si>
  <si>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</si>
  <si>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</si>
  <si>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</si>
  <si>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</si>
  <si>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</si>
  <si>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</si>
  <si>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</si>
  <si>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</si>
  <si>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</si>
  <si>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</si>
  <si>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</si>
  <si>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</si>
  <si>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</si>
  <si>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</si>
  <si>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</si>
  <si>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</si>
  <si>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</si>
  <si>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</si>
  <si>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</si>
  <si>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</si>
  <si>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</si>
  <si>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</si>
  <si>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</si>
  <si>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</si>
  <si>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</si>
  <si>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</si>
  <si>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</si>
  <si>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</si>
  <si>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</si>
  <si>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</si>
  <si>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</si>
  <si>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</si>
  <si>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</si>
  <si>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</si>
  <si>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</si>
  <si>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</si>
  <si>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</si>
  <si>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</si>
  <si>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</si>
  <si>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</si>
  <si>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</si>
  <si>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</si>
  <si>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</si>
  <si>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</si>
  <si>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</si>
  <si>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</si>
  <si>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</si>
  <si>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</si>
  <si>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</si>
  <si>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</si>
  <si>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</si>
  <si>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</si>
  <si>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</si>
  <si>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</si>
  <si>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</si>
  <si>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</si>
  <si>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</si>
  <si>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</si>
  <si>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</si>
  <si>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</si>
  <si>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</si>
  <si>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</si>
  <si>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</si>
  <si>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</si>
  <si>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</si>
  <si>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</si>
  <si>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</si>
  <si>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</si>
  <si>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</si>
  <si>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</si>
  <si>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</si>
  <si>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</si>
  <si>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</si>
  <si>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</si>
  <si>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</si>
  <si>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</si>
  <si>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</si>
  <si>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</si>
  <si>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</si>
  <si>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</si>
  <si>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</si>
  <si>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</si>
  <si>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</si>
  <si>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</si>
  <si>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</si>
  <si>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</si>
  <si>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</si>
  <si>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</si>
  <si>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</si>
  <si>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</si>
  <si>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</si>
  <si>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</si>
  <si>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</si>
  <si>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</si>
  <si>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</si>
  <si>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</si>
  <si>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</si>
  <si>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</si>
  <si>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</si>
  <si>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</si>
  <si>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</si>
  <si>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</si>
  <si>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</si>
  <si>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</si>
  <si>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</si>
  <si>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</si>
  <si>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</si>
  <si>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</si>
  <si>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</si>
  <si>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</si>
  <si>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</si>
  <si>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</si>
  <si>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</si>
  <si>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</si>
  <si>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</si>
  <si>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</si>
  <si>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</si>
  <si>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</si>
  <si>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</si>
  <si>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</si>
  <si>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</si>
  <si>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</si>
  <si>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</si>
  <si>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</si>
  <si>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</si>
  <si>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</si>
  <si>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</si>
  <si>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</si>
  <si>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</si>
  <si>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</si>
  <si>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</si>
  <si>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</si>
  <si>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</si>
  <si>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</si>
  <si>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</si>
  <si>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</si>
  <si>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</si>
  <si>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</si>
  <si>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</si>
  <si>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</si>
  <si>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</si>
  <si>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</si>
  <si>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</si>
  <si>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</si>
  <si>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</si>
  <si>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</si>
  <si>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</si>
  <si>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</si>
  <si>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</si>
  <si>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</si>
  <si>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</si>
  <si>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</si>
  <si>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</si>
  <si>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</si>
  <si>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</si>
  <si>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</si>
  <si>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</si>
  <si>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</si>
  <si>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</si>
  <si>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</si>
  <si>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</si>
  <si>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</si>
  <si>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</si>
  <si>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</si>
  <si>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</si>
  <si>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</si>
  <si>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</si>
  <si>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</si>
  <si>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</si>
  <si>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</si>
  <si>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</si>
  <si>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</si>
  <si>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</si>
  <si>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</si>
  <si>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</si>
  <si>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</si>
  <si>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</si>
  <si>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</si>
  <si>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</si>
  <si>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</si>
  <si>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</si>
  <si>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</si>
  <si>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</si>
  <si>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</si>
  <si>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</si>
  <si>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</si>
  <si>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</si>
  <si>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</si>
  <si>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</si>
  <si>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</si>
  <si>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</si>
  <si>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</si>
  <si>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</si>
  <si>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</si>
  <si>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</si>
  <si>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</si>
  <si>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</si>
  <si>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</si>
  <si>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</si>
  <si>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</si>
  <si>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</si>
  <si>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</si>
  <si>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</si>
  <si>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</si>
  <si>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</si>
  <si>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</si>
  <si>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</si>
  <si>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</si>
  <si>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</si>
  <si>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</si>
  <si>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</si>
  <si>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</si>
  <si>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</si>
  <si>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</si>
  <si>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</si>
  <si>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</si>
  <si>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</si>
  <si>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</si>
  <si>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</si>
  <si>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</si>
  <si>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</si>
  <si>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</si>
  <si>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</si>
  <si>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</si>
  <si>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</si>
  <si>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</si>
  <si>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</si>
  <si>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</si>
  <si>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</si>
  <si>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</si>
  <si>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</si>
  <si>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</si>
  <si>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</si>
  <si>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</si>
  <si>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</si>
  <si>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</si>
  <si>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</si>
  <si>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</si>
  <si>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</si>
  <si>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</si>
  <si>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</si>
  <si>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</si>
  <si>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</si>
  <si>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</si>
  <si>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</si>
  <si>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</si>
  <si>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</si>
  <si>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</si>
  <si>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</si>
  <si>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</si>
  <si>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</si>
  <si>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</si>
  <si>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</si>
  <si>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</si>
  <si>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</si>
  <si>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</si>
  <si>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</si>
  <si>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</si>
  <si>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</si>
  <si>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</si>
  <si>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</si>
  <si>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</si>
  <si>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</si>
  <si>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</si>
  <si>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</si>
  <si>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</si>
  <si>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</si>
  <si>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</si>
  <si>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</si>
  <si>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</si>
  <si>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</si>
  <si>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</si>
  <si>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</si>
  <si>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</si>
  <si>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</si>
  <si>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</si>
  <si>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</si>
  <si>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</si>
  <si>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</si>
  <si>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</si>
  <si>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</si>
  <si>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</si>
  <si>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</si>
  <si>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</si>
  <si>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</si>
  <si>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</si>
  <si>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</si>
  <si>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</si>
  <si>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</si>
  <si>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</si>
  <si>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</si>
  <si>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</si>
  <si>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</si>
  <si>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</si>
  <si>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</si>
  <si>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</si>
  <si>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</si>
  <si>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</si>
  <si>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</si>
  <si>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</si>
  <si>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</si>
  <si>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</si>
  <si>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</si>
  <si>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</si>
  <si>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</si>
  <si>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</si>
  <si>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</si>
  <si>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</si>
  <si>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</si>
  <si>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</si>
  <si>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</si>
  <si>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</si>
  <si>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</si>
  <si>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</si>
  <si>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</si>
  <si>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</si>
  <si>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</si>
  <si>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</si>
  <si>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</si>
  <si>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</si>
  <si>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</si>
  <si>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</si>
  <si>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</si>
  <si>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</si>
  <si>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</si>
  <si>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</si>
  <si>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</si>
  <si>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</si>
  <si>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</si>
  <si>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</si>
  <si>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</si>
  <si>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</si>
  <si>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</si>
  <si>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</si>
  <si>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</si>
  <si>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</si>
  <si>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</si>
  <si>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</si>
  <si>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</si>
  <si>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</si>
  <si>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</si>
  <si>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</si>
  <si>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</si>
  <si>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</si>
  <si>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</si>
  <si>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</si>
  <si>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</si>
  <si>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</si>
  <si>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</si>
  <si>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</si>
  <si>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</si>
  <si>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</si>
  <si>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</si>
  <si>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</si>
  <si>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</si>
  <si>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</si>
  <si>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</si>
  <si>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</si>
  <si>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</si>
  <si>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</si>
  <si>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</si>
  <si>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</si>
  <si>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</si>
  <si>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</si>
  <si>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</si>
  <si>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</si>
  <si>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</si>
  <si>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</si>
  <si>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</si>
  <si>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</si>
  <si>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</si>
  <si>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</si>
  <si>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</si>
  <si>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</si>
  <si>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</si>
  <si>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</si>
  <si>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</si>
  <si>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</si>
  <si>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</si>
  <si>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</si>
  <si>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</si>
  <si>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</si>
  <si>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</si>
  <si>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</si>
  <si>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</si>
  <si>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</si>
  <si>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</si>
  <si>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</si>
  <si>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</si>
  <si>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</si>
  <si>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</si>
  <si>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</si>
  <si>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</si>
  <si>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</si>
  <si>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</si>
  <si>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</si>
  <si>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</si>
  <si>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</si>
  <si>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</si>
  <si>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</si>
  <si>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</si>
  <si>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</si>
  <si>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</si>
  <si>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</si>
  <si>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</si>
  <si>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</si>
  <si>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</si>
  <si>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</si>
  <si>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</si>
  <si>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</si>
  <si>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</si>
  <si>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</si>
  <si>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</si>
  <si>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</si>
  <si>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</si>
  <si>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</si>
  <si>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</si>
  <si>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</si>
  <si>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</si>
  <si>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</si>
  <si>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</si>
  <si>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</si>
  <si>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</si>
  <si>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</si>
  <si>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</si>
  <si>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</si>
  <si>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</si>
  <si>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</si>
  <si>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</si>
  <si>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</si>
  <si>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</si>
  <si>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</si>
  <si>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</si>
  <si>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</si>
  <si>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</si>
  <si>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</si>
  <si>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</si>
  <si>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</si>
  <si>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</si>
  <si>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</si>
  <si>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</si>
  <si>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</si>
  <si>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</si>
  <si>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</si>
  <si>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</si>
  <si>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</si>
  <si>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</si>
  <si>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</si>
  <si>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</si>
  <si>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</si>
  <si>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</si>
  <si>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</si>
  <si>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</si>
  <si>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</si>
  <si>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</si>
  <si>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</si>
  <si>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</si>
  <si>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</si>
  <si>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</si>
  <si>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</si>
  <si>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</si>
  <si>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</si>
  <si>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</si>
  <si>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</si>
  <si>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</si>
  <si>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</si>
  <si>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</si>
  <si>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</si>
  <si>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</si>
  <si>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</si>
  <si>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</si>
  <si>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</si>
  <si>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</si>
  <si>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</si>
  <si>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</si>
  <si>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</si>
  <si>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</si>
  <si>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</si>
  <si>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</si>
  <si>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</si>
  <si>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</si>
  <si>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</si>
  <si>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</si>
  <si>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</si>
  <si>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</si>
  <si>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</si>
  <si>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</si>
  <si>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</si>
  <si>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</si>
  <si>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</si>
  <si>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</si>
  <si>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</si>
  <si>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</si>
  <si>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</si>
  <si>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</si>
  <si>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</si>
  <si>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</si>
  <si>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</si>
  <si>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</si>
  <si>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</si>
  <si>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</si>
  <si>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</si>
  <si>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</si>
  <si>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</si>
  <si>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</si>
  <si>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</si>
  <si>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</si>
  <si>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</si>
  <si>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</si>
  <si>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</si>
  <si>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</si>
  <si>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</si>
  <si>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</si>
  <si>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</si>
  <si>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</si>
  <si>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</si>
  <si>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</si>
  <si>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</si>
  <si>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</si>
  <si>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</si>
  <si>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</si>
  <si>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</si>
  <si>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</si>
  <si>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</si>
  <si>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</si>
  <si>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</si>
  <si>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</si>
  <si>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</si>
  <si>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</si>
  <si>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</si>
  <si>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</si>
  <si>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</si>
  <si>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</si>
  <si>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</si>
  <si>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</si>
  <si>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</si>
  <si>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</si>
  <si>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</si>
  <si>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</si>
  <si>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</si>
  <si>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</si>
  <si>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</si>
  <si>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</si>
  <si>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</si>
  <si>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</si>
  <si>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</si>
  <si>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</si>
  <si>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</si>
  <si>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</si>
  <si>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</si>
  <si>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</si>
  <si>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</si>
  <si>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</si>
  <si>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</si>
  <si>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</si>
  <si>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</si>
  <si>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</si>
  <si>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</si>
  <si>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</si>
  <si>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</si>
  <si>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</si>
  <si>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</si>
  <si>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</si>
  <si>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</si>
  <si>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</si>
  <si>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</si>
  <si>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</si>
  <si>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</si>
  <si>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</si>
  <si>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</si>
  <si>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</si>
  <si>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</si>
  <si>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</si>
  <si>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</si>
  <si>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</si>
  <si>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</si>
  <si>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</si>
  <si>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</si>
  <si>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</si>
  <si>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</si>
  <si>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</si>
  <si>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</si>
  <si>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</si>
  <si>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</si>
  <si>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</si>
  <si>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</si>
  <si>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</si>
  <si>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</si>
  <si>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</si>
  <si>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</si>
  <si>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</si>
  <si>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</si>
  <si>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</si>
  <si>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</si>
  <si>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</si>
  <si>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</si>
  <si>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</si>
  <si>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</si>
  <si>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</si>
  <si>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</si>
  <si>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</si>
  <si>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</si>
  <si>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</si>
  <si>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</si>
  <si>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</si>
  <si>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</si>
  <si>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</si>
  <si>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</si>
  <si>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</si>
  <si>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</si>
  <si>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</si>
  <si>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</si>
  <si>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</si>
  <si>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</si>
  <si>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</si>
  <si>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</si>
  <si>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</si>
  <si>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</si>
  <si>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</si>
  <si>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</si>
  <si>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</si>
  <si>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</si>
  <si>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</si>
  <si>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</si>
  <si>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</si>
  <si>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</si>
  <si>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</si>
  <si>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</si>
  <si>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</si>
  <si>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</si>
  <si>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</si>
  <si>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</si>
  <si>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</si>
  <si>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</si>
  <si>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</si>
  <si>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</si>
  <si>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</si>
  <si>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</si>
  <si>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</si>
  <si>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</si>
  <si>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</si>
  <si>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</si>
  <si>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</si>
  <si>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</si>
  <si>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</si>
  <si>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</si>
  <si>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</si>
  <si>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</si>
  <si>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</si>
  <si>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</si>
  <si>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</si>
  <si>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</si>
  <si>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</si>
  <si>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</si>
  <si>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</si>
  <si>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</si>
  <si>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</si>
  <si>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</si>
  <si>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</si>
  <si>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</si>
  <si>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</si>
  <si>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</si>
  <si>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</si>
  <si>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</si>
  <si>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</si>
  <si>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</si>
  <si>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</si>
  <si>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</si>
  <si>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</si>
  <si>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</si>
  <si>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</si>
  <si>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</si>
  <si>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</si>
  <si>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</si>
  <si>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</si>
  <si>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</si>
  <si>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</si>
  <si>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</si>
  <si>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</si>
  <si>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</si>
  <si>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</si>
  <si>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</si>
  <si>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</si>
  <si>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</si>
  <si>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</si>
  <si>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</si>
  <si>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</si>
  <si>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</si>
  <si>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</si>
  <si>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</si>
  <si>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</si>
  <si>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</si>
  <si>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</si>
  <si>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</si>
  <si>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</si>
  <si>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</si>
  <si>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</si>
  <si>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</si>
  <si>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</si>
  <si>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</si>
  <si>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</si>
  <si>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</si>
  <si>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</si>
  <si>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</si>
  <si>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</si>
  <si>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</si>
  <si>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</si>
  <si>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</si>
  <si>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</si>
  <si>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</si>
  <si>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</si>
  <si>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</si>
  <si>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</si>
  <si>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</si>
  <si>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</si>
  <si>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</si>
  <si>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</si>
  <si>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</si>
  <si>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</si>
  <si>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</si>
  <si>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</si>
  <si>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</si>
  <si>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</si>
  <si>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</si>
  <si>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</si>
  <si>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</si>
  <si>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</si>
  <si>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</si>
  <si>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</si>
  <si>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</si>
  <si>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</si>
  <si>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</si>
  <si>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</si>
  <si>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</si>
  <si>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</si>
  <si>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</si>
  <si>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</si>
  <si>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</si>
  <si>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</si>
  <si>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</si>
  <si>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</si>
  <si>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</si>
  <si>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</si>
  <si>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</si>
  <si>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</si>
  <si>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</si>
  <si>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</si>
  <si>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</si>
  <si>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</si>
  <si>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</si>
  <si>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</si>
  <si>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</si>
  <si>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</si>
  <si>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</si>
  <si>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</si>
  <si>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</si>
  <si>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</si>
  <si>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</si>
  <si>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</si>
  <si>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</si>
  <si>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</si>
  <si>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</si>
  <si>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</si>
  <si>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</si>
  <si>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</si>
  <si>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</si>
  <si>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</si>
  <si>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</si>
  <si>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</si>
  <si>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</si>
  <si>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</si>
  <si>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</si>
  <si>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</si>
  <si>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</si>
  <si>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</si>
  <si>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</si>
  <si>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</si>
  <si>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</si>
  <si>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</si>
  <si>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</si>
  <si>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</si>
  <si>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</si>
  <si>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</si>
  <si>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</si>
  <si>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</si>
  <si>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</si>
  <si>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</si>
  <si>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</si>
  <si>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</si>
  <si>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</si>
  <si>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</si>
  <si>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</si>
  <si>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</si>
  <si>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</si>
  <si>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</si>
  <si>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</si>
  <si>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</si>
  <si>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</si>
  <si>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</si>
  <si>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</si>
  <si>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</si>
  <si>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</si>
  <si>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</si>
  <si>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</si>
  <si>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</si>
  <si>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</si>
  <si>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</si>
  <si>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</si>
  <si>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</si>
  <si>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</si>
  <si>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</si>
  <si>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</si>
  <si>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</si>
  <si>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</si>
  <si>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</si>
  <si>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</si>
  <si>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</si>
  <si>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</si>
  <si>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</si>
  <si>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</si>
  <si>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</si>
  <si>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</si>
  <si>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</si>
  <si>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</si>
  <si>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</si>
  <si>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</si>
  <si>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</si>
  <si>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</si>
  <si>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</si>
  <si>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</si>
  <si>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</si>
  <si>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</si>
  <si>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</si>
  <si>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</si>
  <si>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</si>
  <si>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</si>
  <si>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</si>
  <si>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</si>
  <si>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</si>
  <si>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</si>
  <si>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</si>
  <si>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</si>
  <si>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</si>
  <si>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</si>
  <si>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</si>
  <si>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</si>
  <si>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</si>
  <si>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</si>
  <si>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</si>
  <si>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</si>
  <si>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</si>
  <si>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</si>
  <si>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</si>
  <si>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</si>
  <si>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</si>
  <si>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</si>
  <si>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</si>
  <si>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</si>
  <si>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</si>
  <si>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</si>
  <si>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</si>
  <si>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</si>
  <si>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</si>
  <si>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</si>
  <si>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</si>
  <si>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</si>
  <si>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</si>
  <si>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</si>
  <si>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</si>
  <si>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</si>
  <si>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</si>
  <si>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</si>
  <si>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</si>
  <si>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</si>
  <si>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</si>
  <si>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</si>
  <si>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</si>
  <si>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</si>
  <si>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</si>
  <si>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</si>
  <si>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</si>
  <si>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</si>
  <si>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</si>
  <si>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</si>
  <si>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</si>
  <si>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</si>
  <si>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</si>
  <si>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</si>
  <si>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</si>
  <si>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</si>
  <si>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</si>
  <si>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</si>
  <si>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</si>
  <si>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</si>
  <si>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</si>
  <si>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</si>
  <si>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</si>
  <si>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</si>
  <si>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</si>
  <si>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</si>
  <si>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</si>
  <si>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</si>
  <si>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</si>
  <si>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</si>
  <si>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</si>
  <si>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</si>
  <si>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</si>
  <si>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</si>
  <si>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</si>
  <si>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</si>
  <si>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</si>
  <si>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</si>
  <si>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</si>
  <si>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</si>
  <si>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</si>
  <si>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</si>
  <si>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</si>
  <si>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</si>
  <si>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</si>
  <si>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</si>
  <si>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</si>
  <si>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</si>
  <si>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</si>
  <si>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</si>
  <si>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</si>
  <si>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</si>
  <si>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</si>
  <si>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</si>
  <si>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</si>
  <si>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</si>
  <si>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</si>
  <si>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</si>
  <si>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</si>
  <si>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</si>
  <si>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</si>
  <si>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</si>
  <si>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</si>
  <si>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</si>
  <si>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</si>
  <si>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</si>
  <si>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</si>
  <si>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</si>
  <si>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</si>
  <si>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</si>
  <si>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</si>
  <si>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</si>
  <si>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</si>
  <si>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</si>
  <si>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</si>
  <si>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</si>
  <si>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</si>
  <si>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</si>
  <si>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</si>
  <si>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</si>
  <si>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</si>
  <si>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</si>
  <si>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</si>
  <si>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</si>
  <si>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</si>
  <si>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</si>
  <si>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</si>
  <si>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</si>
  <si>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</si>
  <si>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</si>
  <si>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</si>
  <si>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</si>
  <si>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</si>
  <si>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</si>
  <si>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</si>
  <si>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</si>
  <si>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</si>
  <si>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</si>
  <si>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</si>
  <si>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</si>
  <si>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</si>
  <si>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</si>
  <si>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</si>
  <si>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</si>
  <si>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</si>
  <si>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</si>
  <si>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</si>
  <si>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</si>
  <si>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</si>
  <si>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</si>
  <si>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</si>
  <si>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</si>
  <si>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</si>
  <si>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</si>
  <si>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</si>
  <si>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</si>
  <si>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</si>
  <si>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</si>
  <si>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</si>
  <si>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</si>
  <si>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</si>
  <si>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</si>
  <si>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</si>
  <si>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</si>
  <si>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</si>
  <si>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</si>
  <si>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</si>
  <si>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</si>
  <si>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</si>
  <si>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</si>
  <si>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</si>
  <si>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</si>
  <si>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</si>
  <si>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</si>
  <si>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</si>
  <si>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</si>
  <si>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</si>
  <si>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</si>
  <si>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</si>
  <si>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</si>
  <si>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</si>
  <si>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</si>
  <si>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</si>
  <si>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</si>
  <si>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</si>
  <si>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</si>
  <si>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</si>
  <si>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</si>
  <si>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</si>
  <si>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</si>
  <si>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</si>
  <si>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</si>
  <si>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</si>
  <si>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</si>
  <si>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</si>
  <si>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</si>
  <si>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</si>
  <si>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</si>
  <si>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</si>
  <si>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</si>
  <si>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</si>
  <si>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</si>
  <si>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</si>
  <si>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</si>
  <si>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</si>
  <si>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</si>
  <si>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</si>
  <si>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</si>
  <si>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</si>
  <si>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</si>
  <si>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</si>
  <si>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</si>
  <si>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</si>
  <si>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</si>
  <si>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</si>
  <si>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</si>
  <si>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</si>
  <si>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</si>
  <si>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</si>
  <si>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</si>
  <si>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</si>
  <si>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</si>
  <si>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</si>
  <si>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</si>
  <si>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</si>
  <si>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</si>
  <si>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</si>
  <si>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</si>
  <si>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</si>
  <si>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</si>
  <si>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</si>
  <si>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</si>
  <si>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</si>
  <si>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</si>
  <si>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</si>
  <si>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</si>
  <si>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</si>
  <si>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</si>
  <si>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</si>
  <si>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</si>
  <si>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</si>
  <si>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</si>
  <si>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</si>
  <si>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</si>
  <si>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</si>
  <si>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</si>
  <si>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</si>
  <si>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</si>
  <si>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</si>
  <si>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</si>
  <si>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</si>
  <si>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</si>
  <si>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</si>
  <si>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</si>
  <si>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</si>
  <si>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</si>
  <si>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</si>
  <si>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</si>
  <si>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</si>
  <si>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</si>
  <si>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</si>
  <si>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</si>
  <si>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</si>
  <si>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</si>
  <si>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</si>
  <si>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</si>
  <si>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</si>
  <si>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</si>
  <si>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</si>
  <si>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</si>
  <si>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</si>
  <si>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</si>
  <si>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</si>
  <si>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</si>
  <si>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</si>
  <si>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</si>
  <si>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</si>
  <si>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</si>
  <si>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</si>
  <si>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</si>
  <si>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</si>
  <si>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</si>
  <si>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</si>
  <si>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</si>
  <si>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</si>
  <si>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</si>
  <si>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</si>
  <si>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</si>
  <si>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</si>
  <si>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</si>
  <si>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</si>
  <si>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</si>
  <si>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</si>
  <si>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</si>
  <si>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</si>
  <si>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</si>
  <si>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</si>
  <si>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</si>
  <si>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</si>
  <si>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</si>
  <si>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</si>
  <si>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</si>
  <si>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</si>
  <si>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</si>
  <si>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</si>
  <si>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</si>
  <si>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</si>
  <si>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</si>
  <si>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</si>
  <si>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</si>
  <si>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</si>
  <si>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</si>
  <si>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</si>
  <si>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</si>
  <si>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</si>
  <si>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</si>
  <si>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</si>
  <si>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</si>
  <si>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</si>
  <si>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</si>
  <si>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</si>
  <si>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</si>
  <si>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</si>
  <si>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</si>
  <si>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</si>
  <si>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</si>
  <si>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</si>
  <si>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</si>
  <si>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</si>
  <si>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</si>
  <si>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</si>
  <si>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</si>
  <si>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</si>
  <si>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</si>
  <si>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</si>
  <si>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</si>
  <si>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</si>
  <si>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</si>
  <si>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</si>
  <si>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</si>
  <si>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</si>
  <si>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</si>
  <si>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</si>
  <si>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</si>
  <si>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</si>
  <si>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</si>
  <si>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</si>
  <si>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</si>
  <si>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</si>
  <si>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</si>
  <si>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</si>
  <si>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</si>
  <si>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</si>
  <si>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</si>
  <si>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</si>
  <si>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</si>
  <si>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</si>
  <si>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</si>
  <si>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</si>
  <si>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</si>
  <si>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</si>
  <si>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</si>
  <si>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</si>
  <si>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</si>
  <si>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</si>
  <si>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</si>
  <si>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</si>
  <si>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</si>
  <si>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</si>
  <si>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</si>
  <si>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</si>
  <si>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</si>
  <si>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</si>
  <si>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</si>
  <si>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</si>
  <si>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</si>
  <si>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</si>
  <si>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</si>
  <si>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</si>
  <si>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</si>
  <si>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</si>
  <si>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</si>
  <si>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</si>
  <si>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</si>
  <si>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</si>
  <si>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</si>
  <si>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</si>
  <si>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</si>
  <si>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</si>
  <si>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</si>
  <si>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</si>
  <si>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</si>
  <si>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</si>
  <si>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</si>
  <si>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</si>
  <si>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</si>
  <si>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</si>
  <si>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</si>
  <si>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</si>
  <si>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</si>
  <si>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</si>
  <si>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</si>
  <si>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</si>
  <si>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</si>
  <si>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</si>
  <si>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</si>
  <si>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</si>
  <si>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</si>
  <si>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</si>
  <si>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</si>
  <si>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</si>
  <si>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</si>
  <si>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</si>
  <si>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</si>
  <si>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</si>
  <si>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</si>
  <si>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</si>
  <si>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</si>
  <si>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</si>
  <si>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</si>
  <si>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</si>
  <si>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</si>
  <si>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</si>
  <si>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</si>
  <si>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</si>
  <si>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</si>
  <si>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</si>
  <si>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</si>
  <si>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</si>
  <si>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</si>
  <si>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</si>
  <si>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</si>
  <si>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</si>
  <si>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</si>
  <si>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</si>
  <si>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</si>
  <si>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</si>
  <si>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</si>
  <si>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</si>
  <si>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</si>
  <si>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</si>
  <si>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</si>
  <si>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</si>
  <si>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</si>
  <si>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</si>
  <si>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</si>
  <si>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</si>
  <si>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</si>
  <si>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</si>
  <si>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</si>
  <si>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</si>
  <si>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</si>
  <si>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</si>
  <si>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</si>
  <si>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</si>
  <si>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</si>
  <si>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</si>
  <si>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</si>
  <si>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</si>
  <si>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</si>
  <si>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</si>
  <si>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</si>
  <si>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</si>
  <si>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</si>
  <si>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</si>
  <si>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</si>
  <si>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</si>
  <si>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</si>
  <si>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</si>
  <si>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</si>
  <si>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</si>
  <si>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</si>
  <si>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</si>
  <si>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</si>
  <si>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</si>
  <si>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</si>
  <si>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</si>
  <si>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</si>
  <si>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</si>
  <si>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</si>
  <si>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</si>
  <si>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</si>
  <si>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</si>
  <si>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</si>
  <si>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</si>
  <si>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</si>
  <si>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</si>
  <si>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</si>
  <si>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</si>
  <si>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</si>
  <si>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</si>
  <si>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</si>
  <si>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</si>
  <si>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</si>
  <si>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</si>
  <si>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</si>
  <si>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</si>
  <si>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</si>
  <si>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</si>
  <si>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</si>
  <si>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</si>
  <si>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</si>
  <si>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</si>
  <si>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</si>
  <si>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</si>
  <si>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</si>
  <si>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</si>
  <si>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</si>
  <si>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</si>
  <si>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</si>
  <si>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</si>
  <si>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</si>
  <si>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</si>
  <si>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</si>
  <si>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</si>
  <si>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</si>
  <si>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</si>
  <si>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</si>
  <si>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</si>
  <si>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</si>
  <si>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</si>
  <si>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</si>
  <si>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</si>
  <si>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</si>
  <si>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</si>
  <si>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</si>
  <si>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</si>
  <si>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</si>
  <si>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</si>
  <si>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</si>
  <si>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</si>
  <si>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</si>
  <si>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</si>
  <si>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</si>
  <si>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</si>
  <si>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</si>
  <si>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</si>
  <si>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</si>
  <si>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</si>
  <si>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</si>
  <si>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</si>
  <si>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</si>
  <si>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</si>
  <si>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</si>
  <si>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</si>
  <si>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</si>
  <si>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</si>
  <si>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</si>
  <si>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</si>
  <si>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</si>
  <si>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</si>
  <si>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</si>
  <si>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</si>
  <si>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</si>
  <si>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</si>
  <si>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</si>
  <si>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</si>
  <si>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</si>
  <si>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</si>
  <si>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</si>
  <si>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</si>
  <si>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</si>
  <si>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</si>
  <si>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</si>
  <si>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</si>
  <si>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</si>
  <si>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</si>
  <si>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</si>
  <si>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</si>
  <si>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</si>
  <si>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</si>
  <si>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</si>
  <si>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</si>
  <si>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</si>
  <si>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</si>
  <si>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</si>
  <si>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</si>
  <si>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</si>
  <si>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</si>
  <si>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</si>
  <si>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</si>
  <si>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</si>
  <si>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</si>
  <si>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</si>
  <si>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</si>
  <si>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</si>
  <si>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</si>
  <si>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</si>
  <si>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</si>
  <si>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</si>
  <si>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</si>
  <si>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</si>
  <si>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</si>
  <si>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</si>
  <si>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</si>
  <si>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</si>
  <si>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</si>
  <si>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</si>
  <si>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</si>
  <si>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</si>
  <si>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</si>
  <si>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</si>
  <si>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</si>
  <si>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</si>
  <si>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</si>
  <si>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</si>
  <si>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</si>
  <si>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</si>
  <si>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</si>
  <si>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</si>
  <si>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</si>
  <si>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</si>
  <si>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</si>
  <si>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</si>
  <si>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</si>
  <si>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</si>
  <si>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</si>
  <si>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</si>
  <si>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</si>
  <si>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</si>
  <si>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</si>
  <si>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</si>
  <si>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</si>
  <si>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</si>
  <si>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</si>
  <si>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</si>
  <si>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</si>
  <si>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</si>
  <si>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</si>
  <si>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</si>
  <si>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</si>
  <si>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</si>
  <si>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</si>
  <si>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</si>
  <si>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</si>
  <si>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</si>
  <si>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</si>
  <si>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</si>
  <si>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</si>
  <si>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</si>
  <si>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</si>
  <si>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</si>
  <si>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</si>
  <si>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</si>
  <si>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</si>
  <si>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</si>
  <si>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</si>
  <si>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</si>
  <si>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</si>
  <si>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</si>
  <si>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</si>
  <si>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</si>
  <si>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</si>
  <si>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</si>
  <si>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</si>
  <si>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</si>
  <si>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</si>
  <si>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</si>
  <si>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</si>
  <si>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</si>
  <si>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</si>
  <si>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</si>
  <si>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</si>
  <si>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</si>
  <si>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</si>
  <si>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</si>
  <si>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</si>
  <si>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</si>
  <si>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</si>
  <si>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</si>
  <si>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</si>
  <si>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</si>
  <si>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</si>
  <si>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</si>
  <si>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</si>
  <si>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</si>
  <si>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</si>
  <si>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</si>
  <si>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</si>
  <si>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</si>
  <si>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</si>
  <si>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</si>
  <si>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</si>
  <si>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</si>
  <si>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</si>
  <si>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</si>
  <si>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</si>
  <si>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</si>
  <si>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</si>
  <si>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</si>
  <si>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</si>
  <si>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</si>
  <si>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</si>
  <si>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</si>
  <si>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</si>
  <si>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</si>
  <si>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</si>
  <si>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</si>
  <si>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</si>
  <si>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</si>
  <si>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</si>
  <si>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</si>
  <si>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</si>
  <si>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</si>
  <si>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</si>
  <si>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</si>
  <si>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</si>
  <si>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</si>
  <si>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</si>
  <si>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</si>
  <si>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</si>
  <si>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</si>
  <si>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</si>
  <si>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</si>
  <si>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</si>
  <si>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</si>
  <si>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</si>
  <si>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</si>
  <si>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</si>
  <si>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</si>
  <si>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</si>
  <si>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</si>
  <si>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</si>
  <si>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</si>
  <si>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</si>
  <si>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</si>
  <si>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</si>
  <si>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</si>
  <si>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</si>
  <si>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</si>
  <si>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</si>
  <si>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</si>
  <si>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</si>
  <si>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</si>
  <si>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</si>
  <si>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</si>
  <si>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</si>
  <si>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</si>
  <si>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</si>
  <si>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</si>
  <si>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</si>
  <si>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</si>
  <si>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</si>
  <si>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</si>
  <si>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</si>
  <si>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</si>
  <si>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</si>
  <si>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</si>
  <si>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</si>
  <si>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</si>
  <si>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</si>
  <si>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</si>
  <si>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</si>
  <si>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</si>
  <si>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</si>
  <si>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</si>
  <si>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</si>
  <si>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</si>
  <si>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</si>
  <si>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</si>
  <si>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</si>
  <si>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</si>
  <si>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</si>
  <si>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</si>
  <si>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</si>
  <si>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</si>
  <si>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</si>
  <si>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</si>
  <si>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</si>
  <si>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</si>
  <si>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</si>
  <si>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</si>
  <si>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</si>
  <si>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</si>
  <si>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</si>
  <si>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</si>
  <si>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</si>
  <si>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</si>
  <si>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</si>
  <si>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</si>
  <si>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</si>
  <si>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</si>
  <si>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</si>
  <si>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</si>
  <si>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</si>
  <si>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</si>
  <si>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</si>
  <si>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</si>
  <si>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</si>
  <si>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</si>
  <si>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</si>
  <si>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</si>
  <si>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</si>
  <si>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</si>
  <si>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</si>
  <si>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</si>
  <si>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</si>
  <si>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</si>
  <si>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</si>
  <si>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</si>
  <si>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</si>
  <si>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</si>
  <si>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</si>
  <si>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</si>
  <si>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</si>
  <si>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</si>
  <si>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</si>
  <si>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</si>
  <si>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</si>
  <si>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</si>
  <si>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</si>
  <si>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</si>
  <si>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</si>
  <si>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</si>
  <si>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</si>
  <si>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</si>
  <si>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</si>
  <si>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</si>
  <si>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</si>
  <si>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</si>
  <si>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</si>
  <si>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</si>
  <si>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</si>
  <si>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</si>
  <si>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</si>
  <si>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</si>
  <si>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</si>
  <si>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</si>
  <si>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</si>
  <si>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</si>
  <si>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</si>
  <si>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</si>
  <si>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</si>
  <si>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</si>
  <si>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</si>
  <si>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</si>
  <si>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</si>
  <si>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</si>
  <si>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</si>
  <si>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</si>
  <si>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</si>
  <si>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</si>
  <si>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</si>
  <si>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</si>
  <si>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</si>
  <si>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</si>
  <si>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</si>
  <si>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</si>
  <si>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</si>
  <si>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</si>
  <si>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</si>
  <si>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</si>
  <si>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</si>
  <si>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</si>
  <si>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</si>
  <si>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</si>
  <si>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</si>
  <si>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</si>
  <si>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</si>
  <si>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</si>
  <si>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</si>
  <si>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</si>
  <si>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</si>
  <si>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</si>
  <si>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</si>
  <si>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</si>
  <si>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</si>
  <si>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</si>
  <si>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</si>
  <si>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</si>
  <si>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</si>
  <si>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</si>
  <si>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</si>
  <si>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</si>
  <si>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</si>
  <si>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</si>
  <si>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</si>
  <si>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</si>
  <si>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</si>
  <si>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</si>
  <si>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</si>
  <si>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</si>
  <si>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</si>
  <si>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</si>
  <si>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</si>
  <si>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</si>
  <si>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</si>
  <si>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</si>
  <si>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</si>
  <si>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</si>
  <si>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</si>
  <si>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</si>
  <si>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</si>
  <si>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</si>
  <si>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</si>
  <si>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</si>
  <si>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</si>
  <si>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</si>
  <si>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</si>
  <si>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</si>
  <si>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</si>
  <si>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</si>
  <si>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</si>
  <si>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</si>
  <si>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</si>
  <si>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</si>
  <si>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</si>
  <si>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</si>
  <si>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</si>
  <si>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</si>
  <si>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</si>
  <si>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</si>
  <si>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</si>
  <si>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</si>
  <si>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</si>
  <si>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</si>
  <si>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</si>
  <si>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</si>
  <si>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</si>
  <si>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</si>
  <si>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</si>
  <si>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</si>
  <si>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</si>
  <si>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</si>
  <si>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</si>
  <si>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</si>
  <si>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</si>
  <si>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</si>
  <si>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</si>
  <si>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</si>
  <si>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</si>
  <si>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</si>
  <si>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</si>
  <si>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</si>
  <si>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</si>
  <si>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</si>
  <si>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</si>
  <si>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</si>
  <si>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</si>
  <si>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</si>
  <si>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</si>
  <si>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</si>
  <si>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</si>
  <si>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</si>
  <si>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</si>
  <si>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</si>
  <si>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</si>
  <si>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</si>
  <si>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</si>
  <si>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</si>
  <si>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</si>
  <si>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</si>
  <si>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</si>
  <si>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</si>
  <si>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</si>
  <si>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</si>
  <si>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</si>
  <si>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</si>
  <si>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</si>
  <si>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</si>
  <si>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</si>
  <si>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</si>
  <si>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</si>
  <si>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</si>
  <si>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</si>
  <si>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</si>
  <si>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</si>
  <si>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</si>
  <si>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</si>
  <si>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</si>
  <si>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</si>
  <si>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</si>
  <si>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</si>
  <si>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</si>
  <si>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</si>
  <si>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</si>
  <si>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</si>
  <si>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</si>
  <si>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</si>
  <si>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</si>
  <si>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</si>
  <si>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</si>
  <si>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</si>
  <si>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</si>
  <si>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</si>
  <si>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</si>
  <si>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</si>
  <si>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</si>
  <si>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</si>
  <si>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</si>
  <si>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</si>
  <si>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</si>
  <si>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</si>
  <si>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</si>
  <si>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</si>
  <si>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</si>
  <si>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</si>
  <si>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</si>
  <si>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</si>
  <si>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</si>
  <si>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</si>
  <si>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</si>
  <si>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</si>
  <si>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</si>
  <si>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</si>
  <si>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</si>
  <si>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</si>
  <si>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</si>
  <si>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</si>
  <si>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</si>
  <si>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</si>
  <si>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</si>
  <si>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</si>
  <si>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</si>
  <si>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</si>
  <si>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</si>
  <si>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</si>
  <si>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</si>
  <si>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</si>
  <si>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</si>
  <si>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</si>
  <si>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</si>
  <si>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</si>
  <si>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</si>
  <si>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</si>
  <si>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</si>
  <si>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</si>
  <si>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</si>
  <si>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</si>
  <si>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</si>
  <si>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</si>
  <si>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</si>
  <si>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</si>
  <si>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</si>
  <si>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</si>
  <si>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</si>
  <si>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</si>
  <si>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</si>
  <si>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</si>
  <si>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</si>
  <si>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</si>
  <si>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</si>
  <si>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</si>
  <si>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</si>
  <si>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</si>
  <si>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</si>
  <si>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</si>
  <si>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</si>
  <si>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</si>
  <si>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</si>
  <si>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</si>
  <si>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</si>
  <si>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</si>
  <si>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</si>
  <si>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</si>
  <si>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</si>
  <si>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</si>
  <si>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</si>
  <si>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</si>
  <si>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</si>
  <si>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</si>
  <si>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</si>
  <si>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</si>
  <si>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</si>
  <si>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</si>
  <si>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</si>
  <si>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</si>
  <si>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</si>
  <si>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</si>
  <si>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</si>
  <si>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</si>
  <si>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</si>
  <si>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</si>
  <si>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</si>
  <si>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</si>
  <si>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</si>
  <si>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</si>
  <si>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</si>
  <si>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</si>
  <si>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</si>
  <si>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</si>
  <si>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</si>
  <si>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</si>
  <si>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</si>
  <si>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</si>
  <si>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</si>
  <si>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</si>
  <si>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</si>
  <si>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</si>
  <si>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</si>
  <si>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</si>
  <si>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</si>
  <si>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</si>
  <si>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</si>
  <si>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</si>
  <si>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</si>
  <si>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</si>
  <si>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</si>
  <si>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</si>
  <si>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</si>
  <si>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</si>
  <si>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</si>
  <si>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</si>
  <si>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</si>
  <si>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</si>
  <si>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</si>
  <si>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</si>
  <si>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</si>
  <si>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</si>
  <si>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</si>
  <si>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</si>
  <si>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</si>
  <si>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</si>
  <si>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</si>
  <si>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</si>
  <si>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</si>
  <si>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</si>
  <si>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</si>
  <si>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</si>
  <si>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</si>
  <si>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</si>
  <si>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</si>
  <si>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</si>
  <si>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</si>
  <si>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</si>
  <si>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</si>
  <si>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</si>
  <si>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</si>
  <si>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</si>
  <si>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</si>
  <si>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</si>
  <si>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</si>
  <si>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</si>
  <si>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</si>
  <si>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</si>
  <si>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</si>
  <si>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</si>
  <si>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</si>
  <si>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</si>
  <si>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</si>
  <si>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</si>
  <si>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</si>
  <si>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</si>
  <si>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</si>
  <si>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</si>
  <si>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</si>
  <si>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</si>
  <si>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</si>
  <si>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</si>
  <si>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</si>
  <si>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</si>
  <si>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</si>
  <si>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</si>
  <si>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</si>
  <si>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</si>
  <si>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</si>
  <si>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</si>
  <si>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</si>
  <si>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</si>
  <si>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</si>
  <si>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</si>
  <si>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</si>
  <si>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</si>
  <si>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</si>
  <si>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</si>
  <si>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</si>
  <si>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</si>
  <si>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</si>
  <si>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</si>
  <si>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</si>
  <si>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</si>
  <si>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</si>
  <si>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</si>
  <si>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</si>
  <si>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</si>
  <si>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</si>
  <si>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</si>
  <si>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</si>
  <si>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</si>
  <si>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</si>
  <si>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</si>
  <si>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</si>
  <si>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</si>
  <si>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</si>
  <si>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</si>
  <si>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</si>
  <si>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</si>
  <si>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</si>
  <si>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</si>
  <si>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</si>
  <si>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</si>
  <si>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</si>
  <si>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</si>
  <si>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</si>
  <si>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</si>
  <si>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</si>
  <si>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</si>
  <si>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</si>
  <si>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</si>
  <si>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</si>
  <si>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</si>
  <si>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</si>
  <si>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</si>
  <si>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</si>
  <si>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</si>
  <si>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</si>
  <si>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</si>
  <si>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</si>
  <si>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</si>
  <si>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</si>
  <si>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</si>
  <si>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</si>
  <si>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</si>
  <si>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</si>
  <si>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</si>
  <si>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</si>
  <si>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</si>
  <si>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</si>
  <si>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</si>
  <si>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</si>
  <si>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</si>
  <si>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</si>
  <si>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</si>
  <si>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</si>
  <si>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</si>
  <si>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</si>
  <si>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</si>
  <si>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</si>
  <si>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</si>
  <si>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</si>
  <si>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</si>
  <si>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</si>
  <si>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</si>
  <si>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</si>
  <si>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</si>
  <si>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</si>
  <si>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</si>
  <si>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</si>
  <si>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</si>
  <si>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</si>
  <si>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</si>
  <si>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</si>
  <si>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</si>
  <si>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</si>
  <si>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</si>
  <si>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</si>
  <si>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</si>
  <si>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</si>
  <si>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</si>
  <si>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</si>
  <si>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</si>
  <si>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</si>
  <si>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</si>
  <si>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</si>
  <si>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</si>
  <si>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</si>
  <si>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</si>
  <si>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</si>
  <si>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</si>
  <si>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</si>
  <si>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</si>
  <si>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</si>
  <si>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</si>
  <si>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</si>
  <si>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</si>
  <si>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</si>
  <si>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</si>
  <si>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</si>
  <si>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</si>
  <si>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</si>
  <si>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</si>
  <si>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</si>
  <si>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</si>
  <si>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</si>
  <si>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</si>
  <si>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</si>
  <si>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</si>
  <si>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</si>
  <si>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</si>
  <si>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</si>
  <si>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</si>
  <si>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</si>
  <si>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</si>
  <si>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</si>
  <si>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</si>
  <si>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</si>
  <si>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</si>
  <si>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</si>
  <si>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</si>
  <si>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</si>
  <si>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</si>
  <si>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</si>
  <si>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</si>
  <si>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</si>
  <si>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</si>
  <si>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</si>
  <si>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</si>
  <si>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</si>
  <si>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</si>
  <si>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</si>
  <si>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</si>
  <si>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</si>
  <si>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</si>
  <si>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</si>
  <si>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</si>
  <si>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</si>
  <si>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</si>
  <si>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</si>
  <si>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</si>
  <si>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</si>
  <si>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</si>
  <si>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</si>
  <si>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</si>
  <si>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</si>
  <si>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</si>
  <si>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</si>
  <si>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</si>
  <si>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</si>
  <si>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</si>
  <si>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</si>
  <si>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</si>
  <si>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</si>
  <si>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</si>
  <si>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</si>
  <si>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</si>
  <si>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</si>
  <si>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</si>
  <si>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</si>
  <si>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</si>
  <si>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</si>
  <si>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</si>
  <si>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</si>
  <si>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</si>
  <si>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</si>
  <si>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</si>
  <si>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</si>
  <si>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</si>
  <si>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</si>
  <si>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</si>
  <si>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</si>
  <si>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</si>
  <si>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</si>
  <si>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</si>
  <si>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</si>
  <si>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</si>
  <si>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</si>
  <si>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</si>
  <si>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</si>
  <si>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</si>
  <si>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</si>
  <si>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</si>
  <si>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</si>
  <si>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</si>
  <si>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</si>
  <si>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</si>
  <si>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</si>
  <si>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</si>
  <si>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</si>
  <si>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</si>
  <si>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</si>
  <si>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</si>
  <si>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</si>
  <si>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</si>
  <si>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</si>
  <si>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</si>
  <si>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</si>
  <si>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</si>
  <si>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</si>
  <si>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</si>
  <si>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</si>
  <si>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</si>
  <si>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</si>
  <si>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</si>
  <si>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</si>
  <si>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</si>
  <si>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</si>
  <si>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</si>
  <si>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</si>
  <si>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</si>
  <si>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</si>
  <si>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</si>
  <si>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</si>
  <si>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</si>
  <si>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</si>
  <si>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</si>
  <si>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</si>
  <si>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</si>
  <si>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</si>
  <si>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</si>
  <si>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</si>
  <si>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</si>
  <si>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</si>
  <si>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</si>
  <si>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</si>
  <si>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</si>
  <si>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</si>
  <si>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</si>
  <si>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</si>
  <si>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</si>
  <si>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</si>
  <si>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</si>
  <si>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</si>
  <si>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</si>
  <si>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</si>
  <si>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</si>
  <si>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</si>
  <si>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</si>
  <si>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</si>
  <si>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</si>
  <si>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</si>
  <si>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</si>
  <si>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</si>
  <si>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</si>
  <si>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</si>
  <si>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</si>
  <si>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</si>
  <si>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</si>
  <si>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</si>
  <si>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</si>
  <si>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</si>
  <si>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</si>
  <si>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</si>
  <si>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</si>
  <si>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</si>
  <si>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</si>
  <si>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</si>
  <si>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</si>
  <si>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</si>
  <si>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</si>
  <si>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</si>
  <si>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</si>
  <si>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</si>
  <si>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</si>
  <si>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</si>
  <si>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</si>
  <si>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</si>
  <si>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</si>
  <si>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</si>
  <si>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</si>
  <si>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</si>
  <si>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</si>
  <si>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</si>
  <si>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</si>
  <si>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</si>
  <si>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</si>
  <si>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</si>
  <si>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</si>
  <si>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</si>
  <si>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</si>
  <si>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</si>
  <si>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</si>
  <si>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</si>
  <si>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</si>
  <si>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</si>
  <si>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</si>
  <si>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</si>
  <si>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</si>
  <si>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</si>
  <si>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</si>
  <si>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</si>
  <si>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</si>
  <si>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</si>
  <si>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</si>
  <si>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</si>
  <si>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</si>
  <si>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</si>
  <si>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</si>
  <si>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</si>
  <si>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</si>
  <si>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</si>
  <si>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</si>
  <si>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</si>
  <si>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</si>
  <si>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</si>
  <si>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</si>
  <si>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</si>
  <si>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</si>
  <si>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</si>
  <si>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</si>
  <si>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</si>
  <si>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</si>
  <si>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</si>
  <si>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</si>
  <si>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</si>
  <si>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</si>
  <si>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</si>
  <si>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</si>
  <si>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</si>
  <si>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</si>
  <si>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</si>
  <si>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</si>
  <si>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</si>
  <si>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</si>
  <si>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</si>
  <si>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</si>
  <si>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</si>
  <si>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</si>
  <si>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</si>
  <si>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</si>
  <si>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</si>
  <si>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</si>
  <si>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</si>
  <si>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</si>
  <si>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</si>
  <si>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</si>
  <si>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</si>
  <si>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</si>
  <si>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</si>
  <si>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</si>
  <si>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</si>
  <si>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</si>
  <si>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</si>
  <si>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</si>
  <si>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</si>
  <si>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</si>
  <si>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</si>
  <si>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</si>
  <si>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</si>
  <si>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</si>
  <si>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</si>
  <si>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</si>
  <si>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</si>
  <si>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</si>
  <si>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</si>
  <si>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</si>
  <si>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</si>
  <si>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</si>
  <si>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</si>
  <si>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</si>
  <si>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</si>
  <si>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</si>
  <si>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</si>
  <si>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</si>
  <si>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</si>
  <si>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</si>
  <si>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</si>
  <si>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</si>
  <si>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</si>
  <si>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</si>
  <si>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</si>
  <si>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</si>
  <si>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</si>
  <si>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</si>
  <si>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</si>
  <si>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</si>
  <si>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</si>
  <si>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</si>
  <si>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</si>
  <si>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</si>
  <si>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</si>
  <si>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</si>
  <si>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</si>
  <si>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</si>
  <si>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</si>
  <si>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</si>
  <si>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</si>
  <si>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</si>
  <si>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</si>
  <si>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</si>
  <si>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</si>
  <si>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</si>
  <si>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</si>
  <si>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</si>
  <si>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</si>
  <si>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</si>
  <si>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</si>
  <si>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</si>
  <si>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</si>
  <si>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</si>
  <si>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</si>
  <si>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</si>
  <si>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</si>
  <si>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</si>
  <si>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</si>
  <si>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</si>
  <si>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</si>
  <si>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</si>
  <si>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</si>
  <si>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</si>
  <si>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</si>
  <si>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</si>
  <si>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</si>
  <si>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</si>
  <si>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</si>
  <si>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</si>
  <si>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</si>
  <si>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</si>
  <si>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</si>
  <si>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</si>
  <si>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</si>
  <si>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</si>
  <si>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</si>
  <si>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</si>
  <si>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</si>
  <si>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</si>
  <si>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</si>
  <si>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</si>
  <si>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</si>
  <si>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</si>
  <si>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</si>
  <si>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</si>
  <si>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</si>
  <si>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</si>
  <si>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</si>
  <si>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</si>
  <si>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</si>
  <si>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</si>
  <si>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</si>
  <si>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</si>
  <si>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</si>
  <si>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</si>
  <si>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</si>
  <si>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</si>
  <si>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</si>
  <si>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</si>
  <si>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</si>
  <si>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</si>
  <si>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</si>
  <si>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</si>
  <si>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</si>
  <si>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</si>
  <si>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</si>
  <si>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</si>
  <si>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</si>
  <si>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</si>
  <si>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</si>
  <si>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</si>
  <si>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</si>
  <si>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</si>
  <si>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</si>
  <si>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</si>
  <si>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</si>
  <si>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</si>
  <si>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</si>
  <si>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</si>
  <si>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</si>
  <si>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</si>
  <si>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</si>
  <si>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</si>
  <si>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</si>
  <si>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</si>
  <si>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</si>
  <si>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</si>
  <si>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</si>
  <si>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</si>
  <si>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</si>
  <si>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</si>
  <si>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</si>
  <si>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</si>
  <si>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</si>
  <si>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</si>
  <si>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</si>
  <si>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</si>
  <si>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</si>
  <si>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</si>
  <si>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</si>
  <si>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</si>
  <si>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</si>
  <si>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</si>
  <si>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</si>
  <si>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</si>
  <si>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</si>
  <si>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</si>
  <si>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</si>
  <si>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</si>
  <si>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</si>
  <si>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</si>
  <si>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</si>
  <si>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</si>
  <si>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</si>
  <si>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</si>
  <si>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</si>
  <si>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</si>
  <si>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</si>
  <si>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</si>
  <si>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</si>
  <si>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</si>
  <si>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</si>
  <si>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</si>
  <si>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</si>
  <si>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</si>
  <si>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</si>
  <si>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</si>
  <si>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</si>
  <si>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</si>
  <si>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</si>
  <si>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</si>
  <si>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</si>
  <si>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</si>
  <si>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</si>
  <si>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</si>
  <si>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</si>
  <si>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</si>
  <si>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</si>
  <si>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</si>
  <si>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</si>
  <si>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</si>
  <si>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</si>
  <si>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</si>
  <si>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</si>
  <si>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</si>
  <si>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</si>
  <si>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</si>
  <si>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</si>
  <si>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</si>
  <si>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</si>
  <si>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</si>
  <si>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</si>
  <si>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</si>
  <si>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</si>
  <si>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</si>
  <si>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</si>
  <si>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</si>
  <si>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</si>
  <si>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</si>
  <si>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</si>
  <si>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</si>
  <si>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</si>
  <si>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</si>
  <si>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</si>
  <si>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</si>
  <si>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</si>
  <si>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</si>
  <si>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</si>
  <si>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</si>
  <si>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</si>
  <si>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</si>
  <si>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</si>
  <si>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</si>
  <si>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</si>
  <si>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</si>
  <si>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</si>
  <si>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</si>
  <si>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</si>
  <si>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</si>
  <si>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</si>
  <si>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</si>
  <si>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</si>
  <si>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</si>
  <si>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</si>
  <si>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</si>
  <si>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</si>
  <si>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</si>
  <si>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</si>
  <si>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</si>
  <si>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</si>
  <si>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</si>
  <si>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</si>
  <si>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</si>
  <si>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</si>
  <si>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</si>
  <si>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</si>
  <si>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</si>
  <si>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</si>
  <si>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</si>
  <si>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</si>
  <si>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</si>
  <si>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</si>
  <si>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</si>
  <si>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</si>
  <si>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</si>
  <si>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</si>
  <si>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</si>
  <si>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</si>
  <si>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</si>
  <si>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</si>
  <si>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</si>
  <si>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</si>
  <si>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</si>
  <si>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</si>
  <si>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</si>
  <si>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</si>
  <si>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</si>
  <si>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</si>
  <si>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</si>
  <si>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</si>
  <si>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</si>
  <si>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</si>
  <si>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</si>
  <si>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</si>
  <si>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</si>
  <si>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</si>
  <si>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</si>
  <si>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</si>
  <si>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</si>
  <si>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</si>
  <si>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</si>
  <si>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</si>
  <si>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</si>
  <si>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</si>
  <si>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</si>
  <si>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</si>
  <si>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</si>
  <si>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</si>
  <si>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</si>
  <si>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</si>
  <si>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</si>
  <si>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</si>
  <si>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</si>
  <si>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</si>
  <si>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</si>
  <si>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</si>
  <si>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</si>
  <si>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</si>
  <si>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</si>
  <si>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</si>
  <si>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</si>
  <si>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</si>
  <si>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</si>
  <si>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</si>
  <si>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</si>
  <si>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</si>
  <si>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</si>
  <si>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</si>
  <si>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</si>
  <si>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</si>
  <si>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</si>
  <si>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</si>
  <si>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</si>
  <si>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</si>
  <si>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</si>
  <si>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</si>
  <si>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</si>
  <si>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</si>
  <si>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</si>
  <si>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</si>
  <si>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</si>
  <si>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</si>
  <si>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</si>
  <si>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</si>
  <si>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</si>
  <si>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</si>
  <si>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</si>
  <si>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</si>
  <si>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</si>
  <si>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</si>
  <si>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</si>
  <si>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</si>
  <si>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</si>
  <si>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</si>
  <si>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</si>
  <si>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</si>
  <si>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</si>
  <si>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</si>
  <si>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</si>
  <si>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</si>
  <si>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</si>
  <si>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</si>
  <si>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</si>
  <si>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</si>
  <si>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</si>
  <si>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</si>
  <si>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</si>
  <si>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</si>
  <si>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</si>
  <si>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</si>
  <si>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</si>
  <si>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</si>
  <si>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</si>
  <si>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</si>
  <si>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</si>
  <si>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</si>
  <si>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</si>
  <si>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</si>
  <si>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</si>
  <si>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</si>
  <si>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</si>
  <si>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</si>
  <si>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</si>
  <si>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</si>
  <si>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</si>
  <si>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</si>
  <si>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</si>
  <si>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</si>
  <si>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</si>
  <si>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</si>
  <si>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</si>
  <si>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</si>
  <si>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</si>
  <si>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</si>
  <si>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</si>
  <si>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</si>
  <si>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</si>
  <si>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</si>
  <si>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</si>
  <si>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</si>
  <si>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</si>
  <si>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</si>
  <si>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</si>
  <si>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</si>
  <si>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</si>
  <si>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</si>
  <si>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</si>
  <si>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</si>
  <si>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</si>
  <si>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</si>
  <si>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</si>
  <si>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</si>
  <si>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</si>
  <si>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</si>
  <si>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</si>
  <si>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</si>
  <si>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</si>
  <si>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</si>
  <si>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</si>
  <si>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</si>
  <si>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</si>
  <si>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</si>
  <si>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</si>
  <si>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</si>
  <si>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</si>
  <si>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</si>
  <si>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</si>
  <si>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</si>
  <si>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</si>
  <si>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</si>
  <si>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</si>
  <si>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</si>
  <si>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</si>
  <si>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</si>
  <si>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</si>
  <si>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</si>
  <si>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</si>
  <si>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</si>
  <si>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</si>
  <si>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</si>
  <si>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</si>
  <si>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</si>
  <si>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</si>
  <si>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</si>
  <si>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</si>
  <si>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</si>
  <si>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</si>
  <si>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</si>
  <si>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</si>
  <si>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</si>
  <si>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</si>
  <si>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</si>
  <si>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</si>
  <si>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</si>
  <si>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</si>
  <si>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</si>
  <si>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</si>
  <si>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</si>
  <si>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</si>
  <si>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</si>
  <si>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</si>
  <si>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</si>
  <si>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</si>
  <si>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</si>
  <si>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</si>
  <si>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</si>
  <si>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</si>
  <si>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</si>
  <si>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</si>
  <si>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</si>
  <si>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</si>
  <si>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</si>
  <si>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</si>
  <si>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</si>
  <si>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</si>
  <si>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</si>
  <si>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</si>
  <si>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</si>
  <si>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</si>
  <si>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</si>
  <si>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</si>
  <si>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</si>
  <si>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</si>
  <si>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</si>
  <si>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</si>
  <si>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</si>
  <si>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</si>
  <si>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</si>
  <si>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</si>
  <si>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</si>
  <si>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</si>
  <si>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</si>
  <si>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</si>
  <si>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</si>
  <si>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</si>
  <si>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</si>
  <si>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</si>
  <si>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</si>
  <si>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</si>
  <si>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</si>
  <si>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</si>
  <si>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</si>
  <si>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</si>
  <si>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</si>
  <si>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</si>
  <si>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</si>
  <si>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</si>
  <si>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</si>
  <si>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</si>
  <si>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</si>
  <si>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</si>
  <si>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</si>
  <si>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</si>
  <si>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</si>
  <si>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</si>
  <si>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</si>
  <si>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</si>
  <si>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</si>
  <si>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</si>
  <si>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</si>
  <si>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</si>
  <si>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</si>
  <si>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</si>
  <si>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</si>
  <si>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</si>
  <si>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</si>
  <si>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</si>
  <si>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</si>
  <si>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</si>
  <si>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</si>
  <si>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</si>
  <si>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</si>
  <si>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</si>
  <si>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</si>
  <si>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</si>
  <si>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</si>
  <si>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</si>
  <si>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</si>
  <si>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</si>
  <si>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</si>
  <si>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</si>
  <si>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</si>
  <si>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</si>
  <si>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</si>
  <si>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</si>
  <si>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</si>
  <si>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</si>
  <si>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</si>
  <si>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</si>
  <si>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</si>
  <si>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</si>
  <si>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</si>
  <si>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</si>
  <si>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</si>
  <si>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</si>
  <si>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</si>
  <si>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</si>
  <si>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</si>
  <si>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</si>
  <si>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</si>
  <si>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</si>
  <si>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</si>
  <si>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</si>
  <si>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</si>
  <si>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</si>
  <si>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</si>
  <si>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</si>
  <si>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</si>
  <si>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</si>
  <si>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</si>
  <si>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</si>
  <si>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</si>
  <si>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</si>
  <si>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</si>
  <si>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</si>
  <si>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</si>
  <si>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</si>
  <si>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</si>
  <si>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</si>
  <si>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</si>
  <si>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</si>
  <si>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</si>
  <si>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</si>
  <si>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</si>
  <si>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</si>
  <si>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</si>
  <si>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</si>
  <si>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</si>
  <si>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</si>
  <si>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</si>
  <si>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</si>
  <si>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</si>
  <si>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</si>
  <si>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</si>
  <si>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</si>
  <si>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</si>
  <si>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</si>
  <si>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</si>
  <si>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</si>
  <si>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</si>
  <si>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</si>
  <si>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</si>
  <si>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</si>
  <si>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</si>
  <si>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</si>
  <si>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</si>
  <si>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</si>
  <si>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</si>
  <si>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</si>
  <si>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</si>
  <si>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</si>
  <si>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</si>
  <si>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</si>
  <si>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</si>
  <si>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</si>
  <si>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</si>
  <si>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</si>
  <si>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</si>
  <si>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</si>
  <si>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</si>
  <si>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</si>
  <si>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</si>
  <si>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</si>
  <si>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</si>
  <si>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</si>
  <si>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</si>
  <si>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</si>
  <si>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</si>
  <si>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</si>
  <si>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</si>
  <si>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</si>
  <si>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</si>
  <si>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</si>
  <si>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</si>
  <si>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</si>
  <si>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</si>
  <si>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</si>
  <si>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</si>
  <si>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</si>
  <si>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</si>
  <si>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</si>
  <si>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</si>
  <si>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</si>
  <si>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</si>
  <si>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</si>
  <si>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</si>
  <si>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</si>
  <si>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</si>
  <si>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</si>
  <si>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</si>
  <si>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</si>
  <si>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</si>
  <si>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</si>
  <si>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</si>
  <si>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</si>
  <si>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</si>
  <si>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</si>
  <si>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</si>
  <si>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</si>
  <si>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</si>
  <si>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</si>
  <si>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</si>
  <si>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</si>
  <si>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</si>
  <si>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</si>
  <si>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</si>
  <si>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</si>
  <si>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</si>
  <si>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</si>
  <si>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</si>
  <si>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</si>
  <si>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</si>
  <si>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</si>
  <si>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</si>
  <si>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</si>
  <si>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</si>
  <si>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</si>
  <si>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</si>
  <si>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</si>
  <si>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</si>
  <si>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</si>
  <si>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</si>
  <si>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</si>
  <si>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</si>
  <si>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</si>
  <si>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</si>
  <si>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</si>
  <si>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</si>
  <si>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</si>
  <si>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</si>
  <si>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</si>
  <si>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</si>
  <si>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</si>
  <si>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</si>
  <si>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</si>
  <si>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</si>
  <si>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</si>
  <si>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</si>
  <si>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</si>
  <si>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</si>
  <si>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</si>
  <si>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</si>
  <si>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</si>
  <si>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</si>
  <si>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</si>
  <si>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</si>
  <si>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</si>
  <si>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</si>
  <si>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</si>
  <si>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</si>
  <si>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</si>
  <si>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</si>
  <si>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</si>
  <si>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</si>
  <si>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</si>
  <si>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</si>
  <si>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</si>
  <si>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</si>
  <si>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</si>
  <si>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</si>
  <si>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</si>
  <si>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</si>
  <si>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</si>
  <si>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</si>
  <si>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</si>
  <si>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</si>
  <si>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</si>
  <si>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</si>
  <si>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</si>
  <si>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</si>
  <si>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</si>
  <si>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</si>
  <si>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</si>
  <si>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</si>
  <si>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</si>
  <si>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</si>
  <si>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</si>
  <si>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</si>
  <si>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</si>
  <si>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</si>
  <si>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</si>
  <si>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</si>
  <si>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</si>
  <si>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</si>
  <si>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</si>
  <si>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</si>
  <si>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</si>
  <si>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</si>
  <si>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</si>
  <si>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</si>
  <si>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</si>
  <si>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</si>
  <si>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</si>
  <si>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</si>
  <si>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</si>
  <si>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</si>
  <si>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</si>
  <si>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</si>
  <si>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</si>
  <si>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</si>
  <si>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</si>
  <si>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</si>
  <si>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</si>
  <si>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</si>
  <si>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</si>
  <si>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</si>
  <si>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</si>
  <si>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</si>
  <si>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</si>
  <si>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</si>
  <si>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</si>
  <si>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</si>
  <si>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</si>
  <si>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</si>
  <si>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</si>
  <si>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</si>
  <si>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</si>
  <si>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</si>
  <si>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</si>
  <si>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</si>
  <si>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</si>
  <si>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</si>
  <si>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</si>
  <si>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</si>
  <si>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</si>
  <si>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</si>
  <si>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</si>
  <si>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</si>
  <si>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</si>
  <si>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</si>
  <si>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</si>
  <si>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</si>
  <si>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</si>
  <si>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</si>
  <si>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</si>
  <si>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</si>
  <si>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</si>
  <si>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</si>
  <si>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</si>
  <si>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</si>
  <si>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</si>
  <si>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</si>
  <si>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</si>
  <si>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</si>
  <si>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</si>
  <si>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</si>
  <si>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</si>
  <si>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</si>
  <si>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</si>
  <si>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</si>
  <si>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</si>
  <si>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</si>
  <si>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</si>
  <si>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</si>
  <si>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</si>
  <si>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</si>
  <si>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</si>
  <si>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</si>
  <si>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</si>
  <si>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</si>
  <si>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</si>
  <si>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</si>
  <si>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</si>
  <si>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</si>
  <si>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</si>
  <si>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</si>
  <si>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</si>
  <si>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</si>
  <si>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</si>
  <si>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</si>
  <si>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</si>
  <si>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</si>
  <si>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</si>
  <si>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</si>
  <si>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</si>
  <si>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</si>
  <si>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</si>
  <si>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</si>
  <si>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</si>
  <si>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</si>
  <si>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</si>
  <si>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</si>
  <si>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</si>
  <si>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</si>
  <si>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</si>
  <si>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</si>
  <si>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</si>
  <si>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</si>
  <si>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</si>
  <si>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</si>
  <si>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</si>
  <si>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</si>
  <si>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</si>
  <si>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</si>
  <si>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</si>
  <si>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</si>
  <si>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</si>
  <si>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</si>
  <si>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</si>
  <si>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</si>
  <si>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</si>
  <si>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</si>
  <si>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</si>
  <si>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</si>
  <si>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</si>
  <si>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</si>
  <si>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</si>
  <si>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</si>
  <si>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</si>
  <si>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</si>
  <si>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</si>
  <si>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</si>
  <si>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</si>
  <si>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</si>
  <si>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</si>
  <si>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</si>
  <si>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</si>
  <si>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</si>
  <si>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</si>
  <si>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</si>
  <si>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</si>
  <si>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</si>
  <si>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</si>
  <si>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</si>
  <si>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</si>
  <si>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</si>
  <si>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</si>
  <si>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</si>
  <si>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</si>
  <si>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</si>
  <si>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</si>
  <si>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</si>
  <si>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</si>
  <si>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</si>
  <si>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</si>
  <si>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</si>
  <si>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</si>
  <si>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</si>
  <si>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</si>
  <si>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</si>
  <si>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</si>
  <si>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</si>
  <si>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</si>
  <si>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</si>
  <si>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</si>
  <si>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</si>
  <si>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</si>
  <si>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</si>
  <si>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</si>
  <si>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</si>
  <si>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</si>
  <si>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</si>
  <si>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</si>
  <si>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</si>
  <si>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</si>
  <si>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</si>
  <si>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</si>
  <si>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</si>
  <si>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</si>
  <si>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</si>
  <si>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</si>
  <si>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</si>
  <si>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</si>
  <si>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</si>
  <si>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</si>
  <si>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</si>
  <si>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</si>
  <si>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</si>
  <si>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</si>
  <si>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</si>
  <si>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</si>
  <si>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</si>
  <si>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</si>
  <si>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</si>
  <si>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</si>
  <si>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</si>
  <si>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</si>
  <si>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</si>
  <si>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</si>
  <si>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</si>
  <si>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</si>
  <si>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</si>
  <si>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</si>
  <si>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</si>
  <si>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</si>
  <si>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</si>
  <si>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</si>
  <si>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</si>
  <si>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</si>
  <si>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</si>
  <si>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</si>
  <si>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</si>
  <si>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</si>
  <si>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</si>
  <si>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</si>
  <si>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</si>
  <si>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</si>
  <si>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</si>
  <si>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</si>
  <si>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</si>
  <si>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</si>
  <si>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</si>
  <si>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</si>
  <si>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</si>
  <si>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</si>
  <si>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</si>
  <si>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</si>
  <si>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</si>
  <si>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</si>
  <si>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</si>
  <si>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</si>
  <si>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</si>
  <si>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</si>
  <si>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</si>
  <si>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</si>
  <si>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</si>
  <si>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</si>
  <si>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</si>
  <si>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</si>
  <si>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</si>
  <si>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</si>
  <si>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</si>
  <si>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</si>
  <si>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</si>
  <si>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</si>
  <si>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</si>
  <si>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</si>
  <si>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</si>
  <si>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</si>
  <si>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</si>
  <si>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</si>
  <si>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</si>
  <si>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</si>
  <si>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</si>
  <si>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</si>
  <si>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</si>
  <si>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</si>
  <si>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</si>
  <si>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</si>
  <si>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</si>
  <si>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</si>
  <si>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</si>
  <si>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</si>
  <si>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</si>
  <si>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</si>
  <si>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</si>
  <si>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</si>
  <si>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</si>
  <si>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</si>
  <si>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</si>
  <si>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</si>
  <si>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</si>
  <si>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</si>
  <si>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</si>
  <si>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</si>
  <si>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</si>
  <si>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</si>
  <si>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</si>
  <si>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</si>
  <si>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</si>
  <si>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</si>
  <si>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</si>
  <si>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</si>
  <si>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</si>
  <si>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</si>
  <si>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</si>
  <si>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</si>
  <si>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</si>
  <si>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</si>
  <si>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</si>
  <si>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</si>
  <si>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</si>
  <si>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</si>
  <si>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</si>
  <si>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</si>
  <si>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</si>
  <si>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</si>
  <si>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</si>
  <si>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</si>
  <si>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</si>
  <si>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</si>
  <si>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</si>
  <si>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</si>
  <si>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</si>
  <si>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</si>
  <si>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</si>
  <si>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</si>
  <si>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</si>
  <si>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</si>
  <si>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</si>
  <si>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</si>
  <si>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</si>
  <si>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</si>
  <si>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</si>
  <si>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</si>
  <si>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</si>
  <si>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</si>
  <si>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</si>
  <si>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</si>
  <si>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</si>
  <si>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</si>
  <si>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</si>
  <si>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</si>
  <si>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</si>
  <si>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</si>
  <si>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</si>
  <si>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</si>
  <si>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</si>
  <si>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</si>
  <si>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</si>
  <si>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</si>
  <si>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</si>
  <si>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</si>
  <si>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</si>
  <si>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</si>
  <si>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</si>
  <si>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</si>
  <si>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</si>
  <si>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</si>
  <si>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</si>
  <si>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</si>
  <si>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</si>
  <si>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</si>
  <si>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</si>
  <si>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</si>
  <si>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</si>
  <si>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</si>
  <si>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</si>
  <si>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</si>
  <si>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</si>
  <si>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</si>
  <si>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</si>
  <si>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</si>
  <si>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</si>
  <si>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</si>
  <si>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</si>
  <si>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</si>
  <si>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</si>
  <si>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</si>
  <si>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</si>
  <si>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</si>
  <si>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</si>
  <si>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</si>
  <si>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</si>
  <si>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</si>
  <si>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</si>
  <si>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</si>
  <si>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</si>
  <si>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</si>
  <si>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</si>
  <si>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</si>
  <si>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</si>
  <si>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</si>
  <si>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</si>
  <si>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</si>
  <si>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</si>
  <si>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</si>
  <si>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</si>
  <si>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</si>
  <si>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</si>
  <si>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</si>
  <si>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</si>
  <si>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</si>
  <si>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</si>
  <si>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</si>
  <si>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</si>
  <si>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</si>
  <si>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</si>
  <si>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</si>
  <si>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</si>
  <si>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</si>
  <si>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</si>
  <si>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</si>
  <si>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</si>
  <si>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</si>
  <si>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</si>
  <si>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</si>
  <si>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</si>
  <si>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</si>
  <si>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</si>
  <si>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</si>
  <si>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</si>
  <si>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</si>
  <si>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</si>
  <si>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</si>
  <si>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</si>
  <si>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</si>
  <si>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</si>
  <si>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</si>
  <si>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</si>
  <si>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</si>
  <si>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</si>
  <si>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</si>
  <si>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</si>
  <si>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</si>
  <si>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</si>
  <si>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</si>
  <si>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</si>
  <si>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</si>
  <si>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</si>
  <si>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</si>
  <si>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</si>
  <si>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</si>
  <si>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</si>
  <si>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</si>
  <si>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</si>
  <si>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</si>
  <si>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</si>
  <si>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</si>
  <si>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</si>
  <si>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</si>
  <si>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</si>
  <si>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</si>
  <si>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</si>
  <si>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</si>
  <si>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</si>
  <si>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</si>
  <si>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</si>
  <si>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</si>
  <si>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</si>
  <si>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</si>
  <si>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</si>
  <si>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</si>
  <si>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</si>
  <si>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</si>
  <si>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</si>
  <si>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</si>
  <si>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</si>
  <si>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</si>
  <si>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</si>
  <si>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</si>
  <si>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</si>
  <si>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</si>
  <si>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</si>
  <si>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</si>
  <si>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</si>
  <si>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</si>
  <si>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</si>
  <si>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</si>
  <si>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</si>
  <si>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</si>
  <si>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</si>
  <si>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</si>
  <si>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</si>
  <si>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</si>
  <si>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</si>
  <si>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</si>
  <si>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</si>
  <si>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</si>
  <si>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</si>
  <si>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</si>
  <si>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</si>
  <si>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</si>
  <si>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</si>
  <si>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</si>
  <si>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</si>
  <si>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</si>
  <si>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</si>
  <si>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</si>
  <si>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</si>
  <si>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</si>
  <si>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</si>
  <si>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</si>
  <si>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</si>
  <si>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</si>
  <si>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</si>
  <si>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</si>
  <si>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</si>
  <si>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</si>
  <si>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</si>
  <si>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</si>
  <si>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</si>
  <si>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</si>
  <si>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</si>
  <si>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</si>
  <si>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</si>
  <si>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</si>
  <si>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</si>
  <si>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</si>
  <si>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</si>
  <si>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</si>
  <si>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</si>
  <si>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</si>
  <si>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</si>
  <si>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</si>
  <si>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</si>
  <si>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</si>
  <si>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</si>
  <si>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</si>
  <si>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</si>
  <si>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</si>
  <si>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</si>
  <si>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</si>
  <si>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</si>
  <si>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</si>
  <si>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</si>
  <si>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</si>
  <si>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</si>
  <si>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</si>
  <si>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</si>
  <si>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</si>
  <si>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</si>
  <si>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</si>
  <si>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</si>
  <si>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</si>
  <si>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</si>
  <si>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</si>
  <si>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</si>
  <si>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</si>
  <si>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</si>
  <si>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</si>
  <si>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</si>
  <si>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</si>
  <si>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</si>
  <si>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</si>
  <si>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</si>
  <si>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</si>
  <si>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</si>
  <si>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</si>
  <si>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</si>
  <si>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</si>
  <si>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</si>
  <si>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</si>
  <si>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</si>
  <si>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</si>
  <si>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</si>
  <si>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</si>
  <si>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</si>
  <si>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</si>
  <si>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</si>
  <si>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</si>
  <si>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</si>
  <si>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</si>
  <si>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</si>
  <si>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</si>
  <si>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</si>
  <si>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</si>
  <si>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</si>
  <si>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</si>
  <si>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</si>
  <si>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</si>
  <si>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</si>
  <si>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</si>
  <si>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</si>
  <si>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</si>
  <si>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</si>
  <si>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</si>
  <si>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</si>
  <si>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</si>
  <si>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</si>
  <si>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</si>
  <si>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</si>
  <si>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</si>
  <si>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</si>
  <si>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</si>
  <si>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</si>
  <si>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</si>
  <si>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</si>
  <si>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</si>
  <si>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</si>
  <si>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</si>
  <si>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</si>
  <si>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</si>
  <si>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</si>
  <si>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</si>
  <si>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</si>
  <si>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</si>
  <si>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</si>
  <si>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</si>
  <si>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</si>
  <si>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</si>
  <si>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</si>
  <si>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</si>
  <si>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</si>
  <si>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</si>
  <si>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</si>
  <si>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</si>
  <si>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</si>
  <si>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</si>
  <si>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</si>
  <si>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</si>
  <si>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</si>
  <si>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</si>
  <si>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</si>
  <si>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</si>
  <si>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</si>
  <si>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</si>
  <si>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</si>
  <si>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</si>
  <si>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</si>
  <si>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</si>
  <si>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</si>
  <si>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</si>
  <si>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</si>
  <si>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</si>
  <si>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</si>
  <si>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</si>
  <si>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</si>
  <si>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</si>
  <si>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</si>
  <si>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</si>
  <si>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</si>
  <si>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</si>
  <si>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</si>
  <si>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</si>
  <si>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</si>
  <si>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</si>
  <si>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</si>
  <si>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</si>
  <si>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</si>
  <si>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</si>
  <si>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</si>
  <si>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</si>
  <si>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</si>
  <si>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</si>
  <si>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</si>
  <si>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</si>
  <si>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</si>
  <si>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</si>
  <si>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</si>
  <si>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</si>
  <si>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</si>
  <si>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</si>
  <si>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</si>
  <si>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</si>
  <si>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</si>
  <si>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</si>
  <si>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</si>
  <si>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</si>
  <si>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</si>
  <si>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</si>
  <si>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</si>
  <si>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</si>
  <si>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</si>
  <si>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</si>
  <si>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</si>
  <si>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</si>
  <si>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</si>
  <si>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</si>
  <si>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</si>
  <si>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</si>
  <si>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</si>
  <si>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</si>
  <si>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</si>
  <si>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</si>
  <si>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</si>
  <si>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</si>
  <si>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</si>
  <si>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</si>
  <si>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</si>
  <si>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</si>
  <si>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</si>
  <si>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</si>
  <si>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</si>
  <si>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</si>
  <si>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</si>
  <si>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</si>
  <si>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</si>
  <si>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</si>
  <si>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</si>
  <si>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</si>
  <si>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</si>
  <si>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</si>
  <si>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</si>
  <si>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</si>
  <si>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</si>
  <si>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</si>
  <si>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</si>
  <si>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</si>
  <si>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</si>
  <si>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</si>
  <si>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</si>
  <si>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</si>
  <si>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</si>
  <si>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</si>
  <si>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</si>
  <si>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</si>
  <si>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</si>
  <si>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</si>
  <si>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</si>
  <si>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</si>
  <si>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</si>
  <si>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</si>
  <si>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</si>
  <si>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</si>
  <si>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</si>
  <si>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</si>
  <si>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</si>
  <si>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</si>
  <si>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</si>
  <si>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</si>
  <si>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</si>
  <si>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</si>
  <si>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</si>
  <si>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</si>
  <si>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</si>
  <si>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</si>
  <si>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</si>
  <si>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</si>
  <si>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</si>
  <si>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</si>
  <si>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</si>
  <si>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</si>
  <si>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</si>
  <si>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</si>
  <si>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</si>
  <si>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</si>
  <si>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</si>
  <si>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</si>
  <si>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</si>
  <si>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</si>
  <si>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</si>
  <si>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</si>
  <si>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</si>
  <si>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</si>
  <si>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</si>
  <si>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</si>
  <si>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</si>
  <si>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</si>
  <si>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</si>
  <si>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</si>
  <si>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</si>
  <si>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</si>
  <si>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</si>
  <si>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</si>
  <si>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</si>
  <si>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</si>
  <si>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</si>
  <si>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</si>
  <si>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</si>
  <si>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</si>
  <si>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</si>
  <si>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</si>
  <si>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</si>
  <si>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</si>
  <si>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</si>
  <si>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</si>
  <si>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</si>
  <si>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</si>
  <si>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</si>
  <si>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</si>
  <si>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</si>
  <si>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</si>
  <si>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</si>
  <si>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</si>
  <si>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</si>
  <si>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</si>
  <si>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</si>
  <si>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</si>
  <si>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</si>
  <si>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</si>
  <si>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</si>
  <si>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</si>
  <si>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</si>
  <si>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</si>
  <si>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</si>
  <si>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</si>
  <si>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</si>
  <si>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</si>
  <si>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</si>
  <si>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</si>
  <si>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</si>
  <si>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</si>
  <si>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</si>
  <si>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</si>
  <si>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</si>
  <si>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</si>
  <si>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</si>
  <si>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</si>
  <si>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</si>
  <si>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</si>
  <si>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</si>
  <si>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</si>
  <si>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</si>
  <si>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</si>
  <si>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</si>
  <si>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</si>
  <si>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</si>
  <si>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</si>
  <si>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</si>
  <si>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</si>
  <si>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</si>
  <si>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</si>
  <si>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</si>
  <si>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</si>
  <si>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</si>
  <si>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</si>
  <si>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</si>
  <si>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</si>
  <si>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</si>
  <si>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</si>
  <si>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</si>
  <si>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</si>
  <si>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</si>
  <si>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</si>
  <si>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</si>
  <si>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</si>
  <si>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</si>
  <si>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</si>
  <si>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</si>
  <si>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</si>
  <si>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</si>
  <si>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</si>
  <si>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</si>
  <si>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</si>
  <si>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</si>
  <si>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</si>
  <si>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</si>
  <si>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</si>
  <si>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</si>
  <si>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</si>
  <si>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</si>
  <si>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</si>
  <si>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</si>
  <si>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</si>
  <si>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</si>
  <si>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</si>
  <si>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</si>
  <si>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</si>
  <si>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</si>
  <si>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</si>
  <si>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</si>
  <si>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</si>
  <si>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</si>
  <si>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</si>
  <si>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</si>
  <si>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</si>
  <si>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</si>
  <si>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</si>
  <si>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</si>
  <si>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</si>
  <si>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</si>
  <si>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</si>
  <si>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</si>
  <si>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</si>
  <si>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</si>
  <si>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</si>
  <si>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</si>
  <si>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</si>
  <si>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</si>
  <si>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</si>
  <si>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</si>
  <si>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</si>
  <si>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</si>
  <si>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</si>
  <si>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</si>
  <si>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</si>
  <si>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</si>
  <si>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</si>
  <si>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</si>
  <si>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</si>
  <si>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</si>
  <si>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</si>
  <si>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</si>
  <si>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</si>
  <si>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</si>
  <si>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</si>
  <si>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</si>
  <si>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</si>
  <si>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</si>
  <si>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</si>
  <si>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</si>
  <si>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</si>
  <si>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</si>
  <si>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</si>
  <si>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</si>
  <si>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</si>
  <si>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</si>
  <si>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</si>
  <si>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</si>
  <si>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</si>
  <si>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</si>
  <si>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</si>
  <si>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</si>
  <si>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</si>
  <si>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</si>
  <si>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</si>
  <si>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</si>
  <si>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</si>
  <si>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</si>
  <si>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</si>
  <si>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</si>
  <si>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</si>
  <si>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</si>
  <si>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</si>
  <si>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</si>
  <si>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</si>
  <si>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</si>
  <si>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</si>
  <si>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</si>
  <si>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</si>
  <si>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</si>
  <si>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</si>
  <si>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</si>
  <si>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</si>
  <si>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</si>
  <si>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</si>
  <si>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</si>
  <si>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</si>
  <si>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</si>
  <si>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</si>
  <si>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</si>
  <si>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</si>
  <si>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</si>
  <si>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</si>
  <si>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</si>
  <si>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</si>
  <si>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</si>
  <si>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</si>
  <si>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</si>
  <si>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</si>
  <si>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</si>
  <si>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</si>
  <si>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</si>
  <si>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</si>
  <si>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</si>
  <si>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</si>
  <si>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</si>
  <si>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</si>
  <si>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</si>
  <si>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</si>
  <si>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</si>
  <si>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</si>
  <si>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</si>
  <si>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</si>
  <si>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</si>
  <si>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</si>
  <si>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</si>
  <si>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</si>
  <si>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</si>
  <si>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</si>
  <si>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</si>
  <si>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</si>
  <si>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</si>
  <si>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</si>
  <si>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</si>
  <si>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</si>
  <si>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</si>
  <si>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</si>
  <si>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</si>
  <si>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</si>
  <si>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</si>
  <si>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</si>
  <si>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</si>
  <si>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</si>
  <si>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</si>
  <si>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</si>
  <si>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</si>
  <si>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</si>
  <si>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</si>
  <si>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</si>
  <si>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</si>
  <si>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</si>
  <si>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</si>
  <si>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</si>
  <si>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</si>
  <si>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</si>
  <si>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</si>
  <si>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</si>
  <si>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</si>
  <si>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</si>
  <si>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</si>
  <si>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</si>
  <si>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</si>
  <si>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</si>
  <si>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</si>
  <si>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</si>
  <si>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</si>
  <si>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</si>
  <si>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</si>
  <si>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</si>
  <si>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</si>
  <si>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</si>
  <si>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</si>
  <si>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</si>
  <si>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</si>
  <si>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</si>
  <si>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</si>
  <si>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</si>
  <si>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</si>
  <si>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</si>
  <si>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</si>
  <si>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</si>
  <si>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</si>
  <si>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</si>
  <si>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</si>
  <si>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</si>
  <si>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</si>
  <si>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</si>
  <si>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</si>
  <si>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</si>
  <si>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</si>
  <si>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</si>
  <si>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</si>
  <si>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</si>
  <si>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</si>
  <si>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</si>
  <si>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</si>
  <si>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</si>
  <si>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</si>
  <si>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</si>
  <si>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</si>
  <si>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</si>
  <si>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</si>
  <si>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</si>
  <si>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</si>
  <si>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</si>
  <si>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</si>
  <si>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</si>
  <si>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</si>
  <si>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</si>
  <si>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</si>
  <si>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</si>
  <si>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</si>
  <si>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</si>
  <si>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</si>
  <si>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</si>
  <si>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</si>
  <si>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</si>
  <si>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</si>
  <si>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</si>
  <si>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</si>
  <si>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</si>
  <si>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</si>
  <si>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</si>
  <si>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</si>
  <si>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</si>
  <si>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</si>
  <si>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</si>
  <si>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</si>
  <si>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</si>
  <si>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</si>
  <si>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</si>
  <si>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</si>
  <si>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</si>
  <si>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</si>
  <si>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</si>
  <si>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</si>
  <si>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</si>
  <si>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</si>
  <si>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</si>
  <si>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</si>
  <si>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</si>
  <si>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</si>
  <si>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</si>
  <si>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</si>
  <si>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</si>
  <si>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</si>
  <si>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</si>
  <si>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</si>
  <si>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</si>
  <si>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</si>
  <si>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</si>
  <si>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</si>
  <si>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</si>
  <si>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</si>
  <si>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</si>
  <si>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</si>
  <si>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</si>
  <si>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</si>
  <si>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</si>
  <si>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</si>
  <si>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</si>
  <si>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</si>
  <si>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</si>
  <si>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</si>
  <si>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</si>
  <si>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</si>
  <si>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</si>
  <si>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</si>
  <si>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</si>
  <si>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</si>
  <si>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</si>
  <si>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</si>
  <si>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</si>
  <si>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</si>
  <si>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</si>
  <si>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</si>
  <si>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</si>
  <si>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</si>
  <si>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</si>
  <si>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</si>
  <si>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</si>
  <si>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</si>
  <si>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</si>
  <si>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</si>
  <si>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</si>
  <si>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</si>
  <si>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</si>
  <si>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</si>
  <si>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</si>
  <si>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</si>
  <si>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</si>
  <si>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</si>
  <si>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</si>
  <si>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</si>
  <si>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</si>
  <si>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</si>
  <si>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</si>
  <si>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</si>
  <si>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</si>
  <si>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</si>
  <si>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</si>
  <si>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</si>
  <si>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</si>
  <si>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</si>
  <si>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</si>
  <si>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</si>
  <si>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</si>
  <si>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</si>
  <si>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</si>
  <si>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</si>
  <si>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</si>
  <si>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</si>
  <si>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</si>
  <si>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</si>
  <si>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</si>
  <si>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</si>
  <si>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</si>
  <si>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</si>
  <si>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</si>
  <si>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</si>
  <si>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</si>
  <si>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</si>
  <si>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</si>
  <si>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</si>
  <si>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</si>
  <si>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</si>
  <si>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</si>
  <si>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</si>
  <si>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</si>
  <si>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</si>
  <si>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</si>
  <si>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</si>
  <si>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</si>
  <si>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</si>
  <si>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</si>
  <si>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</si>
  <si>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</si>
  <si>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</si>
  <si>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</si>
  <si>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</si>
  <si>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</si>
  <si>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</si>
  <si>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</si>
  <si>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</si>
  <si>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</si>
  <si>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</si>
  <si>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</si>
  <si>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</si>
  <si>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</si>
  <si>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</si>
  <si>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</si>
  <si>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</si>
  <si>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</si>
  <si>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</si>
  <si>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</si>
  <si>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</si>
  <si>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</si>
  <si>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</si>
  <si>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</si>
  <si>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</si>
  <si>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</si>
  <si>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</si>
  <si>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</si>
  <si>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</si>
  <si>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</si>
  <si>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</si>
  <si>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</si>
  <si>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</si>
  <si>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</si>
  <si>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</si>
  <si>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</si>
  <si>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</si>
  <si>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</si>
  <si>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</si>
  <si>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</si>
  <si>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</si>
  <si>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</si>
  <si>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</si>
  <si>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</si>
  <si>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</si>
  <si>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</si>
  <si>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</si>
  <si>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</si>
  <si>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</si>
  <si>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</si>
  <si>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</si>
  <si>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</si>
  <si>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</si>
  <si>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</si>
  <si>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</si>
  <si>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</si>
  <si>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</si>
  <si>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</si>
  <si>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</si>
  <si>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</si>
  <si>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</si>
  <si>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</si>
  <si>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</si>
  <si>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</si>
  <si>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</si>
  <si>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</si>
  <si>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</si>
  <si>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</si>
  <si>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</si>
  <si>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</si>
  <si>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</si>
  <si>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</si>
  <si>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</si>
  <si>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</si>
  <si>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</si>
  <si>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</si>
  <si>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</si>
  <si>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</si>
  <si>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</si>
  <si>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</si>
  <si>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</si>
  <si>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</si>
  <si>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</si>
  <si>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</si>
  <si>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</si>
  <si>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</si>
  <si>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</si>
  <si>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</si>
  <si>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</si>
  <si>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</si>
  <si>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</si>
  <si>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</si>
  <si>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</si>
  <si>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</si>
  <si>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</si>
  <si>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</si>
  <si>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</si>
  <si>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</si>
  <si>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</si>
  <si>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</si>
  <si>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</si>
  <si>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</si>
  <si>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</si>
  <si>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</si>
  <si>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</si>
  <si>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</si>
  <si>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</si>
  <si>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</si>
  <si>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</si>
  <si>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</si>
  <si>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</si>
  <si>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</si>
  <si>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</si>
  <si>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</si>
  <si>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</si>
  <si>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</si>
  <si>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</si>
  <si>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</si>
  <si>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</si>
  <si>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</si>
  <si>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</si>
  <si>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</si>
  <si>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</si>
  <si>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</si>
  <si>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</si>
  <si>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</si>
  <si>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</si>
  <si>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</si>
  <si>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</si>
  <si>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</si>
  <si>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</si>
  <si>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</si>
  <si>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</si>
  <si>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</si>
  <si>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</si>
  <si>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</si>
  <si>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</si>
  <si>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</si>
  <si>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</si>
  <si>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</si>
  <si>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</si>
  <si>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</si>
  <si>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</si>
  <si>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</si>
  <si>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</si>
  <si>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</si>
  <si>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</si>
  <si>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</si>
  <si>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</si>
  <si>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</si>
  <si>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</si>
  <si>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</si>
  <si>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</si>
  <si>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</si>
  <si>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</si>
  <si>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</si>
  <si>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</si>
  <si>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</si>
  <si>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</si>
  <si>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</si>
  <si>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</si>
  <si>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</si>
  <si>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</si>
  <si>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</si>
  <si>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</si>
  <si>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</si>
  <si>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</si>
  <si>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</si>
  <si>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</si>
  <si>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</si>
  <si>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</si>
  <si>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</si>
  <si>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</si>
  <si>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</si>
  <si>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</si>
  <si>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</si>
  <si>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</si>
  <si>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</si>
  <si>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</si>
  <si>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</si>
  <si>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</si>
  <si>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</si>
  <si>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</si>
  <si>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</si>
  <si>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</si>
  <si>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</si>
  <si>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</si>
  <si>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</si>
  <si>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</si>
  <si>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</si>
  <si>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</si>
  <si>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</si>
  <si>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</si>
  <si>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</si>
  <si>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</si>
  <si>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</si>
  <si>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</si>
  <si>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</si>
  <si>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</si>
  <si>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</si>
  <si>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</si>
  <si>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</si>
  <si>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</si>
  <si>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</si>
  <si>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</si>
  <si>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</si>
  <si>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</si>
  <si>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</si>
  <si>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</si>
  <si>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</si>
  <si>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</si>
  <si>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</si>
  <si>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</si>
  <si>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</si>
  <si>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</si>
  <si>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</si>
  <si>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</si>
  <si>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</si>
  <si>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</si>
  <si>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</si>
  <si>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</si>
  <si>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</si>
  <si>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</si>
  <si>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</si>
  <si>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</si>
  <si>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</si>
  <si>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</si>
  <si>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</si>
  <si>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</si>
  <si>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</si>
  <si>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</si>
  <si>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</si>
  <si>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</si>
  <si>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</si>
  <si>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</si>
  <si>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</si>
  <si>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</si>
  <si>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</si>
  <si>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</si>
  <si>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</si>
  <si>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</si>
  <si>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</si>
  <si>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</si>
  <si>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</si>
  <si>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</si>
  <si>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</si>
  <si>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</si>
  <si>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</si>
  <si>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</si>
  <si>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</si>
  <si>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</si>
  <si>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</si>
  <si>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</si>
  <si>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</si>
  <si>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</si>
  <si>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</si>
  <si>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</si>
  <si>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</si>
  <si>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</si>
  <si>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</si>
  <si>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</si>
  <si>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</si>
  <si>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</si>
  <si>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</si>
  <si>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</si>
  <si>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</si>
  <si>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</si>
  <si>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</si>
  <si>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</si>
  <si>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</si>
  <si>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</si>
  <si>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</si>
  <si>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</si>
  <si>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</si>
  <si>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</si>
  <si>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</si>
  <si>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</si>
  <si>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</si>
  <si>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</si>
  <si>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</si>
  <si>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</si>
  <si>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</si>
  <si>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</si>
  <si>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</si>
  <si>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</si>
  <si>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</si>
  <si>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</si>
  <si>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</si>
  <si>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</si>
  <si>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</si>
  <si>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</si>
  <si>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</si>
  <si>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</si>
  <si>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</si>
  <si>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</si>
  <si>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</si>
  <si>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</si>
  <si>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</si>
  <si>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</si>
  <si>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</si>
  <si>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</si>
  <si>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</si>
  <si>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</si>
  <si>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</si>
  <si>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</si>
  <si>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</si>
  <si>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</si>
  <si>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</si>
  <si>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</si>
  <si>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</si>
  <si>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</si>
  <si>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</si>
  <si>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</si>
  <si>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</si>
  <si>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</si>
  <si>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</si>
  <si>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</si>
  <si>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</si>
  <si>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</si>
  <si>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</si>
  <si>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</si>
  <si>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</si>
  <si>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</si>
  <si>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</si>
  <si>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</si>
  <si>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</si>
  <si>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</si>
  <si>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</si>
  <si>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</si>
  <si>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</si>
  <si>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</si>
  <si>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</si>
  <si>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</si>
  <si>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</si>
  <si>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</si>
  <si>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</si>
  <si>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</si>
  <si>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</si>
  <si>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</si>
  <si>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</si>
  <si>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</si>
  <si>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</si>
  <si>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</si>
  <si>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</si>
  <si>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</si>
  <si>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</si>
  <si>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</si>
  <si>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</si>
  <si>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</si>
  <si>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</si>
  <si>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</si>
  <si>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</si>
  <si>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</si>
  <si>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</si>
  <si>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</si>
  <si>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</si>
  <si>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</si>
  <si>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</si>
  <si>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</si>
  <si>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</si>
  <si>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</si>
  <si>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</si>
  <si>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</si>
  <si>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</si>
  <si>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</si>
  <si>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</si>
  <si>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</si>
  <si>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</si>
  <si>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</si>
  <si>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</si>
  <si>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</si>
  <si>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</si>
  <si>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</si>
  <si>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</si>
  <si>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</si>
  <si>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</si>
  <si>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</si>
  <si>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</si>
  <si>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</si>
  <si>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</si>
  <si>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</si>
  <si>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</si>
  <si>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</si>
  <si>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</si>
  <si>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</si>
  <si>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</si>
  <si>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</si>
  <si>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</si>
  <si>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</si>
  <si>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</si>
  <si>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</si>
  <si>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</si>
  <si>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</si>
  <si>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</si>
  <si>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</si>
  <si>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</si>
  <si>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</si>
  <si>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</si>
  <si>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</si>
  <si>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</si>
  <si>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</si>
  <si>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</si>
  <si>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</si>
  <si>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</si>
  <si>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</si>
  <si>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</si>
  <si>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</si>
  <si>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</si>
  <si>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</si>
  <si>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</si>
  <si>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</si>
  <si>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</si>
  <si>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</si>
  <si>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</si>
  <si>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</si>
  <si>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</si>
  <si>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</si>
  <si>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</si>
  <si>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</si>
  <si>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</si>
  <si>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</si>
  <si>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</si>
  <si>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</si>
  <si>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</si>
  <si>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</si>
  <si>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</si>
  <si>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</si>
  <si>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</si>
  <si>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</si>
  <si>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</si>
  <si>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</si>
  <si>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</si>
  <si>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</si>
  <si>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</si>
  <si>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</si>
  <si>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</si>
  <si>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</si>
  <si>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</si>
  <si>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</si>
  <si>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</si>
  <si>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</si>
  <si>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</si>
  <si>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</si>
  <si>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</si>
  <si>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</si>
  <si>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</si>
  <si>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</si>
  <si>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</si>
  <si>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</si>
  <si>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</si>
  <si>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</si>
  <si>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</si>
  <si>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</si>
  <si>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</si>
  <si>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</si>
  <si>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</si>
  <si>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</si>
  <si>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</si>
  <si>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</si>
  <si>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</si>
  <si>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</si>
  <si>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</si>
  <si>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</si>
  <si>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</si>
  <si>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</si>
  <si>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</si>
  <si>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</si>
  <si>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</si>
  <si>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</si>
  <si>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</si>
  <si>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</si>
  <si>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</si>
  <si>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</si>
  <si>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</si>
  <si>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</si>
  <si>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</si>
  <si>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</si>
  <si>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</si>
  <si>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</si>
  <si>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</si>
  <si>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</si>
  <si>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</si>
  <si>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</si>
  <si>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</si>
  <si>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</si>
  <si>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</si>
  <si>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</si>
  <si>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</si>
  <si>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</si>
  <si>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</si>
  <si>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</si>
  <si>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</si>
  <si>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</si>
  <si>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</si>
  <si>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</si>
  <si>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</si>
  <si>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</si>
  <si>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</si>
  <si>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</si>
  <si>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</si>
  <si>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</si>
  <si>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</si>
  <si>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</si>
  <si>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</si>
  <si>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</si>
  <si>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</si>
  <si>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</si>
  <si>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</si>
  <si>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</si>
  <si>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</si>
  <si>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</si>
  <si>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</si>
  <si>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</si>
  <si>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</si>
  <si>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</si>
  <si>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</si>
  <si>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</si>
  <si>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</si>
  <si>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</si>
  <si>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</si>
  <si>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</si>
  <si>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</si>
  <si>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</si>
  <si>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</si>
  <si>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</si>
  <si>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</si>
  <si>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</si>
  <si>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</si>
  <si>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</si>
  <si>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</si>
  <si>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</si>
  <si>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</si>
  <si>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</si>
  <si>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</si>
  <si>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</si>
  <si>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</si>
  <si>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</si>
  <si>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</si>
  <si>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</si>
  <si>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</si>
  <si>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</si>
  <si>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</si>
  <si>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</si>
  <si>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</si>
  <si>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</si>
  <si>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</si>
  <si>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</si>
  <si>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</si>
  <si>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</si>
  <si>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</si>
  <si>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</si>
  <si>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</si>
  <si>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</si>
  <si>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</si>
  <si>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</si>
  <si>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</si>
  <si>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</si>
  <si>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</si>
  <si>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</si>
  <si>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</si>
  <si>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</si>
  <si>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</si>
  <si>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</si>
  <si>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</si>
  <si>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</si>
  <si>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</si>
  <si>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</si>
  <si>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</si>
  <si>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</si>
  <si>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</si>
  <si>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</si>
  <si>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</si>
  <si>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</si>
  <si>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</si>
  <si>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</si>
  <si>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</si>
  <si>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</si>
  <si>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</si>
  <si>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</si>
  <si>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</si>
  <si>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</si>
  <si>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</si>
  <si>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</si>
  <si>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</si>
  <si>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</si>
  <si>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</si>
  <si>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</si>
  <si>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</si>
  <si>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</si>
  <si>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</si>
  <si>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</si>
  <si>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</si>
  <si>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</si>
  <si>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</si>
  <si>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</si>
  <si>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</si>
  <si>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</si>
  <si>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</si>
  <si>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</si>
  <si>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</si>
  <si>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</si>
  <si>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</si>
  <si>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</si>
  <si>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</si>
  <si>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</si>
  <si>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</si>
  <si>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</si>
  <si>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</si>
  <si>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</si>
  <si>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</si>
  <si>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</si>
  <si>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</si>
  <si>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</si>
  <si>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</si>
  <si>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</si>
  <si>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</si>
  <si>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</si>
  <si>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</si>
  <si>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</si>
  <si>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</si>
  <si>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</si>
  <si>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</si>
  <si>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</si>
  <si>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</si>
  <si>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</si>
  <si>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</si>
  <si>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</si>
  <si>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</si>
  <si>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</si>
  <si>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</si>
  <si>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</si>
  <si>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</si>
  <si>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</si>
  <si>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</si>
  <si>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</si>
  <si>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</si>
  <si>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</si>
  <si>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</si>
  <si>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</si>
  <si>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</si>
  <si>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</si>
  <si>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</si>
  <si>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</si>
  <si>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</si>
  <si>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</si>
  <si>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</si>
  <si>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</si>
  <si>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</si>
  <si>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</si>
  <si>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</si>
  <si>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</si>
  <si>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</si>
  <si>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</si>
  <si>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</si>
  <si>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</si>
  <si>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</si>
  <si>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</si>
  <si>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</si>
  <si>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</si>
  <si>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</si>
  <si>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</si>
  <si>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</si>
  <si>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</si>
  <si>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</si>
  <si>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</si>
  <si>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</si>
  <si>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</si>
  <si>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</si>
  <si>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</si>
  <si>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</si>
  <si>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</si>
  <si>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</si>
  <si>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</si>
  <si>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</si>
  <si>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</si>
  <si>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</si>
  <si>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</si>
  <si>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</si>
  <si>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</si>
  <si>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</si>
  <si>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</si>
  <si>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</si>
  <si>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</si>
  <si>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</si>
  <si>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</si>
  <si>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</si>
  <si>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</si>
  <si>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</si>
  <si>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</si>
  <si>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</si>
  <si>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</si>
  <si>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</si>
  <si>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</si>
  <si>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</si>
  <si>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</si>
  <si>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</si>
  <si>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</si>
  <si>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</si>
  <si>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</si>
  <si>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</si>
  <si>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</si>
  <si>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</si>
  <si>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</si>
  <si>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</si>
  <si>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</si>
  <si>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</si>
  <si>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</si>
  <si>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</si>
  <si>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</si>
  <si>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</si>
  <si>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</si>
  <si>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</si>
  <si>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</si>
  <si>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</si>
  <si>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</si>
  <si>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</si>
  <si>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</si>
  <si>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</si>
  <si>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</si>
  <si>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</si>
  <si>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</si>
  <si>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</si>
  <si>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</si>
  <si>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</si>
  <si>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</si>
  <si>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</si>
  <si>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</si>
  <si>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</si>
  <si>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</si>
  <si>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</si>
  <si>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</si>
  <si>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</si>
  <si>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</si>
  <si>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</si>
  <si>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</si>
  <si>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</si>
  <si>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</si>
  <si>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</si>
  <si>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</si>
  <si>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</si>
  <si>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</si>
  <si>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</si>
  <si>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</si>
  <si>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</si>
  <si>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</si>
  <si>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</si>
  <si>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</si>
  <si>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</si>
  <si>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</si>
  <si>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</si>
  <si>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</si>
  <si>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</si>
  <si>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</si>
  <si>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</si>
  <si>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</si>
  <si>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</si>
  <si>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</si>
  <si>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</si>
  <si>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</si>
  <si>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</si>
  <si>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</si>
  <si>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</si>
  <si>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</si>
  <si>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</si>
  <si>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</si>
  <si>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</si>
  <si>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</si>
  <si>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</si>
  <si>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</si>
  <si>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</si>
  <si>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</si>
  <si>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</si>
  <si>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</si>
  <si>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</si>
  <si>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</si>
  <si>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</si>
  <si>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</si>
  <si>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</si>
  <si>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</si>
  <si>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</si>
  <si>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</si>
  <si>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</si>
  <si>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</si>
  <si>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</si>
  <si>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</si>
  <si>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</si>
  <si>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</si>
  <si>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</si>
  <si>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</si>
  <si>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</si>
  <si>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</si>
  <si>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</si>
  <si>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</si>
  <si>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</si>
  <si>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</si>
  <si>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</si>
  <si>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</si>
  <si>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</si>
  <si>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</si>
  <si>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</si>
  <si>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</si>
  <si>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</si>
  <si>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</si>
  <si>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</si>
  <si>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</si>
  <si>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</si>
  <si>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</si>
  <si>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</si>
  <si>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</si>
  <si>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</si>
  <si>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</si>
  <si>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</si>
  <si>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</si>
  <si>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</si>
  <si>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</si>
  <si>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</si>
  <si>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</si>
  <si>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</si>
  <si>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</si>
  <si>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</si>
  <si>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</si>
  <si>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</si>
  <si>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</si>
  <si>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</si>
  <si>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</si>
  <si>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</si>
  <si>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</si>
  <si>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</si>
  <si>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</si>
  <si>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</si>
  <si>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</si>
  <si>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</si>
  <si>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</si>
  <si>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</si>
  <si>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</si>
  <si>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</si>
  <si>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</si>
  <si>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</si>
  <si>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</si>
  <si>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</si>
  <si>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</si>
  <si>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</si>
  <si>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</si>
  <si>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</si>
  <si>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</si>
  <si>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</si>
  <si>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</si>
  <si>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</si>
  <si>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</si>
  <si>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</si>
  <si>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</si>
  <si>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</si>
  <si>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</si>
  <si>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</si>
  <si>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</si>
  <si>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</si>
  <si>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</si>
  <si>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</si>
  <si>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</si>
  <si>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</si>
  <si>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</si>
  <si>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</si>
  <si>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</si>
  <si>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</si>
  <si>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</si>
  <si>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</si>
  <si>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</si>
  <si>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</si>
  <si>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</si>
  <si>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</si>
  <si>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</si>
  <si>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</si>
  <si>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</si>
  <si>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</si>
  <si>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</si>
  <si>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</si>
  <si>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</si>
  <si>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</si>
  <si>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</si>
  <si>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</si>
  <si>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</si>
  <si>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</si>
  <si>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</si>
  <si>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</si>
  <si>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</si>
  <si>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</si>
  <si>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</si>
  <si>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</si>
  <si>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</si>
  <si>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</si>
  <si>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</si>
  <si>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</si>
  <si>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</si>
  <si>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</si>
  <si>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</si>
  <si>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</si>
  <si>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</si>
  <si>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</si>
  <si>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</si>
  <si>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</si>
  <si>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</si>
  <si>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</si>
  <si>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</si>
  <si>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</si>
  <si>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</si>
  <si>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</si>
  <si>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</si>
  <si>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</si>
  <si>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</si>
  <si>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</si>
  <si>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</si>
  <si>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</si>
  <si>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</si>
  <si>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</si>
  <si>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</si>
  <si>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</si>
  <si>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</si>
  <si>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</si>
  <si>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</si>
  <si>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</si>
  <si>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</si>
  <si>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</si>
  <si>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</si>
  <si>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</si>
  <si>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</si>
  <si>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</si>
  <si>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</si>
  <si>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</si>
  <si>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</si>
  <si>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</si>
  <si>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</si>
  <si>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</si>
  <si>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</si>
  <si>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</si>
  <si>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</si>
  <si>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</si>
  <si>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</si>
  <si>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</si>
  <si>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</si>
  <si>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</si>
  <si>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</si>
  <si>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</si>
  <si>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</si>
  <si>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</si>
  <si>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</si>
  <si>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</si>
  <si>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</si>
  <si>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</si>
  <si>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</si>
  <si>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</si>
  <si>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</si>
  <si>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</si>
  <si>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</si>
  <si>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</si>
  <si>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</si>
  <si>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</si>
  <si>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</si>
  <si>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</si>
  <si>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</si>
  <si>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</si>
  <si>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</si>
  <si>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</si>
  <si>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</si>
  <si>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</si>
  <si>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</si>
  <si>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</si>
  <si>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</si>
  <si>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</si>
  <si>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</si>
  <si>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</si>
  <si>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</si>
  <si>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</si>
  <si>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</si>
  <si>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</si>
  <si>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</si>
  <si>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</si>
  <si>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</si>
  <si>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</si>
  <si>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</si>
  <si>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</si>
  <si>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</si>
  <si>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</si>
  <si>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</si>
  <si>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</si>
  <si>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</si>
  <si>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</si>
  <si>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</si>
  <si>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</si>
  <si>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</si>
  <si>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</si>
  <si>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</si>
  <si>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</si>
  <si>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</si>
  <si>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</si>
  <si>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</si>
  <si>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</si>
  <si>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</si>
  <si>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</si>
  <si>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</si>
  <si>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</si>
  <si>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</si>
  <si>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</si>
  <si>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</si>
  <si>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</si>
  <si>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</si>
  <si>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</si>
  <si>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</si>
  <si>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</si>
  <si>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</si>
  <si>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</si>
  <si>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</si>
  <si>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</si>
  <si>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</si>
  <si>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</si>
  <si>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</si>
  <si>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</si>
  <si>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</si>
  <si>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</si>
  <si>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</si>
  <si>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</si>
  <si>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</si>
  <si>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</si>
  <si>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</si>
  <si>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</si>
  <si>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</si>
  <si>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</si>
  <si>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</si>
  <si>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</si>
  <si>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</si>
  <si>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</si>
  <si>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</si>
  <si>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</si>
  <si>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</si>
  <si>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</si>
  <si>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</si>
  <si>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</si>
  <si>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</si>
  <si>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</si>
  <si>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</si>
  <si>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</si>
  <si>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</si>
  <si>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</si>
  <si>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</si>
  <si>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</si>
  <si>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</si>
  <si>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</si>
  <si>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</si>
  <si>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</si>
  <si>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</si>
  <si>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</si>
  <si>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</si>
  <si>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</si>
  <si>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</si>
  <si>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</si>
  <si>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</si>
  <si>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</si>
  <si>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</si>
  <si>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</si>
  <si>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</si>
  <si>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</si>
  <si>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</si>
  <si>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</si>
  <si>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</si>
  <si>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</si>
  <si>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</si>
  <si>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</si>
  <si>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</si>
  <si>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</si>
  <si>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</si>
  <si>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</si>
  <si>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</si>
  <si>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</si>
  <si>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</si>
  <si>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</si>
  <si>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</si>
  <si>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</si>
  <si>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</si>
  <si>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</si>
  <si>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</si>
  <si>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</si>
  <si>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</si>
  <si>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</si>
  <si>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</si>
  <si>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</si>
  <si>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</si>
  <si>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</si>
  <si>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</si>
  <si>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</si>
  <si>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</si>
  <si>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</si>
  <si>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</si>
  <si>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</si>
  <si>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</si>
  <si>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</si>
  <si>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</si>
  <si>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</si>
  <si>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</si>
  <si>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</si>
  <si>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</si>
  <si>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</si>
  <si>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</si>
  <si>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</si>
  <si>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</si>
  <si>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</si>
  <si>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</si>
  <si>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</si>
  <si>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</si>
  <si>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</si>
  <si>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</si>
  <si>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</si>
  <si>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</si>
  <si>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</si>
  <si>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</si>
  <si>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</si>
  <si>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</si>
  <si>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</si>
  <si>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</si>
  <si>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</si>
  <si>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</si>
  <si>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</si>
  <si>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</si>
  <si>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</si>
  <si>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</si>
  <si>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</si>
  <si>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</si>
  <si>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</si>
  <si>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</si>
  <si>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</si>
  <si>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</si>
  <si>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</si>
  <si>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</si>
  <si>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</si>
  <si>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</si>
  <si>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</si>
  <si>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</si>
  <si>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</si>
  <si>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</si>
  <si>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</si>
  <si>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</si>
  <si>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</si>
  <si>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</si>
  <si>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</si>
  <si>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</si>
  <si>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</si>
  <si>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</si>
  <si>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</si>
  <si>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</si>
  <si>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</si>
  <si>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</si>
  <si>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</si>
  <si>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</si>
  <si>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</si>
  <si>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</si>
  <si>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</si>
  <si>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</si>
  <si>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</si>
  <si>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</si>
  <si>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</si>
  <si>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</si>
  <si>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</si>
  <si>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</si>
  <si>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</si>
  <si>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</si>
  <si>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</si>
  <si>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</si>
  <si>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</si>
  <si>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</si>
  <si>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</si>
  <si>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</si>
  <si>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</si>
  <si>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</si>
  <si>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</si>
  <si>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</si>
  <si>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</si>
  <si>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</si>
  <si>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</si>
  <si>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</si>
  <si>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</si>
  <si>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</si>
  <si>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</si>
  <si>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</si>
  <si>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</si>
  <si>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</si>
  <si>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</si>
  <si>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</si>
  <si>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</si>
  <si>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</si>
  <si>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</si>
  <si>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</si>
  <si>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</si>
  <si>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</si>
  <si>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</si>
  <si>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</si>
  <si>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</si>
  <si>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</si>
  <si>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</si>
  <si>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</si>
  <si>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</si>
  <si>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</si>
  <si>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</si>
  <si>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</si>
  <si>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</si>
  <si>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</si>
  <si>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</si>
  <si>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</si>
  <si>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</si>
  <si>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</si>
  <si>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</si>
  <si>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</si>
  <si>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</si>
  <si>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</si>
  <si>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</si>
  <si>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</si>
  <si>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</si>
  <si>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</si>
  <si>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</si>
  <si>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</si>
  <si>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</si>
  <si>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</si>
  <si>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</si>
  <si>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</si>
  <si>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</si>
  <si>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</si>
  <si>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</si>
  <si>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</si>
  <si>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</si>
  <si>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</si>
  <si>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</si>
  <si>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</si>
  <si>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</si>
  <si>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</si>
  <si>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</si>
  <si>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</si>
  <si>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</si>
  <si>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</si>
  <si>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</si>
  <si>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</si>
  <si>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</si>
  <si>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</si>
  <si>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</si>
  <si>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</si>
  <si>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</si>
  <si>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</si>
  <si>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</si>
  <si>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</si>
  <si>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</si>
  <si>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</si>
  <si>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</si>
  <si>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</si>
  <si>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</si>
  <si>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</si>
  <si>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</si>
  <si>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</si>
  <si>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</si>
  <si>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</si>
  <si>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</si>
  <si>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</si>
  <si>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</si>
  <si>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</si>
  <si>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</si>
  <si>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</si>
  <si>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</si>
  <si>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</si>
  <si>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</si>
  <si>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</si>
  <si>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</si>
  <si>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</si>
  <si>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</si>
  <si>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</si>
  <si>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</si>
  <si>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</si>
  <si>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</si>
  <si>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</si>
  <si>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</si>
  <si>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</si>
  <si>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</si>
  <si>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</si>
  <si>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</si>
  <si>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</si>
  <si>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</si>
  <si>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</si>
  <si>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</si>
  <si>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</si>
  <si>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</si>
  <si>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</si>
  <si>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</si>
  <si>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</si>
  <si>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</si>
  <si>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</si>
  <si>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</si>
  <si>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</si>
  <si>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</si>
  <si>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</si>
  <si>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</si>
  <si>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</si>
  <si>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</si>
  <si>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</si>
  <si>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</si>
  <si>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</si>
  <si>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</si>
  <si>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</si>
  <si>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</si>
  <si>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</si>
  <si>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</si>
  <si>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</si>
  <si>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</si>
  <si>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</si>
  <si>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</si>
  <si>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</si>
  <si>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</si>
  <si>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</si>
  <si>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</si>
  <si>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</si>
  <si>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</si>
  <si>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</si>
  <si>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</si>
  <si>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</si>
  <si>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</si>
  <si>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</si>
  <si>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</si>
  <si>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</si>
  <si>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</si>
  <si>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</si>
  <si>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</si>
  <si>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</si>
  <si>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</si>
  <si>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</si>
  <si>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</si>
  <si>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</si>
  <si>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</si>
  <si>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</si>
  <si>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</si>
  <si>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</si>
  <si>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</si>
  <si>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</si>
  <si>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</si>
  <si>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</si>
  <si>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</si>
  <si>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</si>
  <si>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</si>
  <si>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</si>
  <si>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</si>
  <si>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</si>
  <si>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</si>
  <si>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</si>
  <si>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</si>
  <si>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</si>
  <si>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</si>
  <si>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</si>
  <si>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</si>
  <si>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</si>
  <si>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</si>
  <si>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</si>
  <si>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</si>
  <si>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</si>
  <si>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</si>
  <si>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</si>
  <si>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</si>
  <si>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</si>
  <si>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</si>
  <si>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</si>
  <si>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</si>
  <si>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</si>
  <si>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</si>
  <si>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</si>
  <si>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</si>
  <si>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</si>
  <si>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</si>
  <si>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</si>
  <si>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</si>
  <si>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</si>
  <si>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</si>
  <si>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</si>
  <si>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</si>
  <si>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</si>
  <si>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</si>
  <si>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</si>
  <si>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</si>
  <si>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</si>
  <si>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</si>
  <si>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</si>
  <si>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</si>
  <si>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</si>
  <si>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</si>
  <si>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</si>
  <si>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</si>
  <si>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</si>
  <si>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</si>
  <si>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</si>
  <si>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</si>
  <si>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</si>
  <si>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</si>
  <si>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</si>
  <si>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</si>
  <si>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</si>
  <si>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</si>
  <si>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</si>
  <si>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</si>
  <si>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</si>
  <si>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</si>
  <si>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</si>
  <si>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</si>
  <si>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</si>
  <si>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</si>
  <si>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</si>
  <si>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</si>
  <si>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</si>
  <si>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</si>
  <si>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</si>
  <si>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</si>
  <si>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</si>
  <si>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</si>
  <si>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</si>
  <si>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</si>
  <si>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</si>
  <si>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</si>
  <si>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</si>
  <si>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</si>
  <si>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</si>
  <si>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</si>
  <si>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</si>
  <si>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</si>
  <si>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</si>
  <si>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</si>
  <si>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</si>
  <si>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</si>
  <si>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</si>
  <si>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</si>
  <si>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</si>
  <si>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</si>
  <si>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</si>
  <si>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</si>
  <si>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</si>
  <si>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</si>
  <si>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</si>
  <si>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</si>
  <si>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</si>
  <si>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</si>
  <si>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</si>
  <si>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</si>
  <si>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</si>
  <si>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</si>
  <si>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</si>
  <si>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</si>
  <si>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</si>
  <si>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</si>
  <si>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</si>
  <si>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</si>
  <si>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</si>
  <si>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</si>
  <si>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</si>
  <si>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</si>
  <si>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</si>
  <si>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</si>
  <si>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</si>
  <si>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</si>
  <si>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</si>
  <si>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</si>
  <si>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</si>
  <si>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</si>
  <si>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</si>
  <si>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</si>
  <si>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</si>
  <si>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</si>
  <si>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</si>
  <si>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</si>
  <si>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</si>
  <si>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</si>
  <si>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</si>
  <si>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</si>
  <si>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</si>
  <si>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</si>
  <si>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</si>
  <si>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</si>
  <si>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</si>
  <si>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</si>
  <si>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</si>
  <si>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</si>
  <si>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</si>
  <si>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</si>
  <si>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</si>
  <si>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</si>
  <si>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</si>
  <si>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</si>
  <si>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</si>
  <si>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</si>
  <si>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</si>
  <si>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</si>
  <si>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</si>
  <si>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</si>
  <si>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</si>
  <si>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</si>
  <si>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</si>
  <si>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</si>
  <si>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</si>
  <si>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</si>
  <si>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</si>
  <si>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</si>
  <si>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</si>
  <si>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</si>
  <si>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</si>
  <si>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</si>
  <si>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</si>
  <si>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</si>
  <si>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</si>
  <si>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</si>
  <si>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</si>
  <si>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</si>
  <si>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</si>
  <si>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</si>
  <si>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</si>
  <si>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</si>
  <si>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</si>
  <si>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</si>
  <si>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</si>
  <si>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</si>
  <si>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</si>
  <si>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</si>
  <si>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</si>
  <si>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</si>
  <si>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</si>
  <si>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</si>
  <si>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</si>
  <si>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</si>
  <si>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</si>
  <si>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</si>
  <si>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</si>
  <si>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</si>
  <si>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</si>
  <si>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</si>
  <si>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</si>
  <si>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</si>
  <si>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</si>
  <si>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</si>
  <si>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</si>
  <si>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</si>
  <si>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</si>
  <si>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</si>
  <si>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</si>
  <si>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</si>
  <si>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</si>
  <si>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</si>
  <si>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</si>
  <si>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</si>
  <si>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</si>
  <si>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</si>
  <si>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</si>
  <si>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</si>
  <si>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</si>
  <si>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</si>
  <si>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</si>
  <si>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</si>
  <si>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</si>
  <si>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</si>
  <si>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</si>
  <si>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</si>
  <si>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</si>
  <si>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</si>
  <si>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</si>
  <si>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</si>
  <si>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</si>
  <si>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</si>
  <si>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</si>
  <si>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</si>
  <si>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</si>
  <si>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</si>
  <si>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</si>
  <si>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</si>
  <si>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</si>
  <si>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</si>
  <si>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</si>
  <si>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</si>
  <si>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</si>
  <si>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</si>
  <si>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</si>
  <si>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</si>
  <si>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</si>
  <si>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</si>
  <si>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</si>
  <si>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</si>
  <si>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</si>
  <si>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</si>
  <si>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</si>
  <si>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</si>
  <si>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</si>
  <si>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</si>
  <si>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</si>
  <si>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</si>
  <si>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</si>
  <si>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</si>
  <si>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</si>
  <si>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</si>
  <si>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</si>
  <si>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</si>
  <si>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</si>
  <si>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</si>
  <si>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</si>
  <si>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</si>
  <si>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</si>
  <si>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</si>
  <si>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</si>
  <si>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</si>
  <si>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</si>
  <si>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</si>
  <si>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</si>
  <si>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</si>
  <si>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</si>
  <si>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</si>
  <si>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</si>
  <si>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</si>
  <si>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</si>
  <si>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</si>
  <si>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</si>
  <si>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</si>
  <si>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</si>
  <si>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</si>
  <si>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</si>
  <si>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</si>
  <si>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</si>
  <si>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</si>
  <si>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</si>
  <si>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</si>
  <si>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</si>
  <si>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</si>
  <si>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</si>
  <si>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</si>
  <si>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</si>
  <si>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</si>
  <si>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</si>
  <si>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</si>
  <si>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</si>
  <si>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</si>
  <si>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</si>
  <si>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</si>
  <si>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</si>
  <si>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</si>
  <si>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</si>
  <si>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</si>
  <si>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</si>
  <si>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</si>
  <si>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</si>
  <si>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</si>
  <si>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</si>
  <si>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</si>
  <si>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</si>
  <si>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</si>
  <si>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</si>
  <si>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</si>
  <si>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</si>
  <si>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</si>
  <si>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</si>
  <si>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</si>
  <si>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</si>
  <si>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</si>
  <si>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</si>
  <si>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</si>
  <si>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</si>
  <si>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</si>
  <si>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</si>
  <si>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</si>
  <si>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</si>
  <si>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</si>
  <si>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</si>
  <si>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</si>
  <si>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</si>
  <si>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</si>
  <si>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</si>
  <si>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</si>
  <si>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</si>
  <si>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</si>
  <si>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</si>
  <si>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</si>
  <si>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</si>
  <si>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</si>
  <si>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</si>
  <si>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</si>
  <si>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</si>
  <si>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</si>
  <si>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</si>
  <si>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</si>
  <si>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</si>
  <si>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</si>
  <si>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</si>
  <si>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</si>
  <si>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</si>
  <si>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</si>
  <si>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</si>
  <si>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</si>
  <si>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</si>
  <si>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</si>
  <si>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</si>
  <si>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</si>
  <si>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</si>
  <si>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</si>
  <si>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</si>
  <si>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</si>
  <si>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</si>
  <si>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</si>
  <si>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</si>
  <si>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</si>
  <si>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</si>
  <si>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</si>
  <si>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</si>
  <si>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</si>
  <si>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</si>
  <si>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</si>
  <si>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</si>
  <si>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</si>
  <si>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</si>
  <si>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</si>
  <si>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</si>
  <si>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</si>
  <si>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</si>
  <si>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</si>
  <si>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</si>
  <si>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</si>
  <si>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</si>
  <si>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</si>
  <si>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</si>
  <si>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</si>
  <si>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</si>
  <si>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</si>
  <si>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</si>
  <si>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</si>
  <si>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</si>
  <si>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</si>
  <si>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</si>
  <si>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</si>
  <si>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</si>
  <si>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</si>
  <si>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</si>
  <si>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</si>
  <si>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</si>
  <si>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</si>
  <si>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</si>
  <si>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</si>
  <si>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</si>
  <si>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</si>
  <si>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</si>
  <si>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</si>
  <si>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</si>
  <si>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</si>
  <si>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</si>
  <si>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</si>
  <si>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</si>
  <si>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</si>
  <si>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</si>
  <si>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</si>
  <si>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</si>
  <si>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</si>
  <si>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</si>
  <si>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</si>
  <si>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</si>
  <si>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</si>
  <si>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</si>
  <si>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</si>
  <si>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</si>
  <si>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</si>
  <si>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</si>
  <si>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</si>
  <si>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</si>
  <si>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</si>
  <si>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</si>
  <si>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</si>
  <si>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</si>
  <si>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</si>
  <si>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</si>
  <si>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</si>
  <si>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</si>
  <si>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</si>
  <si>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</si>
  <si>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</si>
  <si>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</si>
  <si>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</si>
  <si>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</si>
  <si>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</si>
  <si>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</si>
  <si>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</si>
  <si>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</si>
  <si>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</si>
  <si>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</si>
  <si>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</si>
  <si>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</si>
  <si>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</si>
  <si>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</si>
  <si>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</si>
  <si>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</si>
  <si>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</si>
  <si>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</si>
  <si>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</si>
  <si>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</si>
  <si>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</si>
  <si>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</si>
  <si>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</si>
  <si>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</si>
  <si>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</si>
  <si>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</si>
  <si>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</si>
  <si>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</si>
  <si>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</si>
  <si>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</si>
  <si>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</si>
  <si>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</si>
  <si>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</si>
  <si>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</si>
  <si>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</si>
  <si>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</si>
  <si>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</si>
  <si>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</si>
  <si>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</si>
  <si>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</si>
  <si>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</si>
  <si>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</si>
  <si>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</si>
  <si>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</si>
  <si>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</si>
  <si>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</si>
  <si>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</si>
  <si>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</si>
  <si>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</si>
  <si>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</si>
  <si>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</si>
  <si>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</si>
  <si>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</si>
  <si>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</si>
  <si>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</si>
  <si>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</si>
  <si>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</si>
  <si>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</si>
  <si>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</si>
  <si>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</si>
  <si>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</si>
  <si>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</si>
  <si>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</si>
  <si>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</si>
  <si>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</si>
  <si>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</si>
  <si>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</si>
  <si>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</si>
  <si>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</si>
  <si>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</si>
  <si>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</si>
  <si>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</si>
  <si>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</si>
  <si>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</si>
  <si>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</si>
  <si>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</si>
  <si>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</si>
  <si>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</si>
  <si>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</si>
  <si>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</si>
  <si>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</si>
  <si>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</si>
  <si>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</si>
  <si>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</si>
  <si>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</si>
  <si>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</si>
  <si>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</si>
  <si>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</si>
  <si>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</si>
  <si>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</si>
  <si>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</si>
  <si>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</si>
  <si>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</si>
  <si>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</si>
  <si>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</si>
  <si>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</si>
  <si>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</si>
  <si>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</si>
  <si>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</si>
  <si>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</si>
  <si>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</si>
  <si>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</si>
  <si>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</si>
  <si>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</si>
  <si>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</si>
  <si>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</si>
  <si>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</si>
  <si>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</si>
  <si>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</si>
  <si>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</si>
  <si>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</si>
  <si>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</si>
  <si>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</si>
  <si>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</si>
  <si>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</si>
  <si>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</si>
  <si>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</si>
  <si>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</si>
  <si>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</si>
  <si>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</si>
  <si>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</si>
  <si>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</si>
  <si>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</si>
  <si>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</si>
  <si>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</si>
  <si>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</si>
  <si>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</si>
  <si>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</si>
  <si>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</si>
  <si>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</si>
  <si>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</si>
  <si>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</si>
  <si>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</si>
  <si>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</si>
  <si>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</si>
  <si>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</si>
  <si>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</si>
  <si>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</si>
  <si>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</si>
  <si>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</si>
  <si>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</si>
  <si>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</si>
  <si>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</si>
  <si>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</si>
  <si>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</si>
  <si>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</si>
  <si>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</si>
  <si>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</si>
  <si>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</si>
  <si>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</si>
  <si>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</si>
  <si>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</si>
  <si>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</si>
  <si>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</si>
  <si>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</si>
  <si>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</si>
  <si>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</si>
  <si>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</si>
  <si>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</si>
  <si>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</si>
  <si>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</si>
  <si>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</si>
  <si>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</si>
  <si>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</si>
  <si>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</si>
  <si>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</si>
  <si>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</si>
  <si>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</si>
  <si>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</si>
  <si>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</si>
  <si>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</si>
  <si>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</si>
  <si>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</si>
  <si>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</si>
  <si>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</si>
  <si>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</si>
  <si>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</si>
  <si>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</si>
  <si>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</si>
  <si>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</si>
  <si>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</si>
  <si>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</si>
  <si>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</si>
  <si>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</si>
  <si>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</si>
  <si>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</si>
  <si>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</si>
  <si>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</si>
  <si>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</si>
  <si>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</si>
  <si>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</si>
  <si>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</si>
  <si>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</si>
  <si>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</si>
  <si>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</si>
  <si>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</si>
  <si>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</si>
  <si>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</si>
  <si>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</si>
  <si>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</si>
  <si>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</si>
  <si>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</si>
  <si>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</si>
  <si>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</si>
  <si>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</si>
  <si>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</si>
  <si>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</si>
  <si>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</si>
  <si>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</si>
  <si>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</si>
  <si>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</si>
  <si>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</si>
  <si>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</si>
  <si>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</si>
  <si>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</si>
  <si>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</si>
  <si>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</si>
  <si>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</si>
  <si>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</si>
  <si>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</si>
  <si>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</si>
  <si>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</si>
  <si>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</si>
  <si>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</si>
  <si>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</si>
  <si>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</si>
  <si>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</si>
  <si>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</si>
  <si>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</si>
  <si>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</si>
  <si>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</si>
  <si>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</si>
  <si>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</si>
  <si>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</si>
  <si>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</si>
  <si>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</si>
  <si>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</si>
  <si>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</si>
  <si>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</si>
  <si>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</si>
  <si>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</si>
  <si>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</si>
  <si>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</si>
  <si>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</si>
  <si>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</si>
  <si>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</si>
  <si>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</si>
  <si>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</si>
  <si>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</si>
  <si>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</si>
  <si>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</si>
  <si>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</si>
  <si>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</si>
  <si>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</si>
  <si>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</si>
  <si>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</si>
  <si>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</si>
  <si>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</si>
  <si>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</si>
  <si>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</si>
  <si>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</si>
  <si>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</si>
  <si>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</si>
  <si>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</si>
  <si>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</si>
  <si>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</si>
  <si>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</si>
  <si>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</si>
  <si>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</si>
  <si>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</si>
  <si>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</si>
  <si>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</si>
  <si>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</si>
  <si>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</si>
  <si>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</si>
  <si>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</si>
  <si>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</si>
  <si>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</si>
  <si>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</si>
  <si>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</si>
  <si>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</si>
  <si>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</si>
  <si>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</si>
  <si>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</si>
  <si>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</si>
  <si>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</si>
  <si>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</si>
  <si>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</si>
  <si>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</si>
  <si>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</si>
  <si>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</si>
  <si>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</si>
  <si>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</si>
  <si>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</si>
  <si>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</si>
  <si>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</si>
  <si>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</si>
  <si>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</si>
  <si>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</si>
  <si>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</si>
  <si>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</si>
  <si>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</si>
  <si>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</si>
  <si>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</si>
  <si>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</si>
  <si>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</si>
  <si>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</si>
  <si>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</si>
  <si>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</si>
  <si>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</si>
  <si>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</si>
  <si>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</si>
  <si>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</si>
  <si>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</si>
  <si>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</si>
  <si>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</si>
  <si>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</si>
  <si>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</si>
  <si>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</si>
  <si>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</si>
  <si>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</si>
  <si>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</si>
  <si>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</si>
  <si>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</si>
  <si>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</si>
  <si>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</si>
  <si>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</si>
  <si>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</si>
  <si>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</si>
  <si>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</si>
  <si>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</si>
  <si>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</si>
  <si>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</si>
  <si>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</si>
  <si>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</si>
  <si>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</si>
  <si>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</si>
  <si>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</si>
  <si>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</si>
  <si>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</si>
  <si>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</si>
  <si>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</si>
  <si>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</si>
  <si>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</si>
  <si>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</si>
  <si>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</si>
  <si>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</si>
  <si>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</si>
  <si>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</si>
  <si>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</si>
  <si>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</si>
  <si>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</si>
  <si>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</si>
  <si>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</si>
  <si>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</si>
  <si>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</si>
  <si>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</si>
  <si>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</si>
  <si>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</si>
  <si>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</si>
  <si>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</si>
  <si>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</si>
  <si>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</si>
  <si>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</si>
  <si>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</si>
  <si>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</si>
  <si>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</si>
  <si>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</si>
  <si>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</si>
  <si>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</si>
  <si>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</si>
  <si>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</si>
  <si>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</si>
  <si>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</si>
  <si>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</si>
  <si>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</si>
  <si>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</si>
  <si>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</si>
  <si>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</si>
  <si>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</si>
  <si>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</si>
  <si>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</si>
  <si>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</si>
  <si>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</si>
  <si>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</si>
  <si>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</si>
  <si>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</si>
  <si>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</si>
  <si>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</si>
  <si>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</si>
  <si>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</si>
  <si>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</si>
  <si>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</si>
  <si>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</si>
  <si>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</si>
  <si>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</si>
  <si>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</si>
  <si>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</si>
  <si>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</si>
  <si>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</si>
  <si>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</si>
  <si>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</si>
  <si>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</si>
  <si>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</si>
  <si>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</si>
  <si>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</si>
  <si>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</si>
  <si>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</si>
  <si>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</si>
  <si>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</si>
  <si>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</si>
  <si>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</si>
  <si>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</si>
  <si>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</si>
  <si>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</si>
  <si>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</si>
  <si>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</si>
  <si>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</si>
  <si>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</si>
  <si>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</si>
  <si>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</si>
  <si>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</si>
  <si>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</si>
  <si>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</si>
  <si>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</si>
  <si>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</si>
  <si>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</si>
  <si>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</si>
  <si>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</si>
  <si>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</si>
  <si>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</si>
  <si>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</si>
  <si>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</si>
  <si>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</si>
  <si>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</si>
  <si>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</si>
  <si>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</si>
  <si>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</si>
  <si>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</si>
  <si>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</si>
  <si>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</si>
  <si>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</si>
  <si>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</si>
  <si>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</si>
  <si>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</si>
  <si>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</si>
  <si>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</si>
  <si>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</si>
  <si>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</si>
  <si>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</si>
  <si>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</si>
  <si>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</si>
  <si>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</si>
  <si>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</si>
  <si>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</si>
  <si>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</si>
  <si>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</si>
  <si>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</si>
  <si>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</si>
  <si>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</si>
  <si>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</si>
  <si>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</si>
  <si>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</si>
  <si>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</si>
  <si>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</si>
  <si>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</si>
  <si>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</si>
  <si>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</si>
  <si>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</si>
  <si>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</si>
  <si>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</si>
  <si>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</si>
  <si>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</si>
  <si>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</si>
  <si>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</si>
  <si>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</si>
  <si>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</si>
  <si>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</si>
  <si>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</si>
  <si>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</si>
  <si>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</si>
  <si>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</si>
  <si>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</si>
  <si>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</si>
  <si>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</si>
  <si>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</si>
  <si>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</si>
  <si>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</si>
  <si>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</si>
  <si>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</si>
  <si>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</si>
  <si>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</si>
  <si>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</si>
  <si>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</si>
  <si>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</si>
  <si>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</si>
  <si>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</si>
  <si>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</si>
  <si>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</si>
  <si>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</si>
  <si>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</si>
  <si>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</si>
  <si>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</si>
  <si>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</si>
  <si>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</si>
  <si>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</si>
  <si>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</si>
  <si>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</si>
  <si>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</si>
  <si>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</si>
  <si>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</si>
  <si>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</si>
  <si>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</si>
  <si>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</si>
  <si>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</si>
  <si>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</si>
  <si>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</si>
  <si>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</si>
  <si>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</si>
  <si>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</si>
  <si>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</si>
  <si>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</si>
  <si>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</si>
  <si>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</si>
  <si>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</si>
  <si>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</si>
  <si>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</si>
  <si>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</si>
  <si>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</si>
  <si>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</si>
  <si>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</si>
  <si>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</si>
  <si>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</si>
  <si>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</si>
  <si>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</si>
  <si>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</si>
  <si>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</si>
  <si>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</si>
  <si>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</si>
  <si>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</si>
  <si>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</si>
  <si>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</si>
  <si>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</si>
  <si>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</si>
  <si>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</si>
  <si>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</si>
  <si>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</si>
  <si>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</si>
  <si>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</si>
  <si>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</si>
  <si>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</si>
  <si>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</si>
  <si>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</si>
  <si>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</si>
  <si>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</si>
  <si>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</si>
  <si>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</si>
  <si>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</si>
  <si>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</si>
  <si>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</si>
  <si>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</si>
  <si>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</si>
  <si>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</si>
  <si>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</si>
  <si>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</si>
  <si>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</si>
  <si>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</si>
  <si>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</si>
  <si>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</si>
  <si>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</si>
  <si>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</si>
  <si>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</si>
  <si>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</si>
  <si>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</si>
  <si>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</si>
  <si>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</si>
  <si>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</si>
  <si>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</si>
  <si>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</si>
  <si>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</si>
  <si>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</si>
  <si>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</si>
  <si>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</si>
  <si>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</si>
  <si>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</si>
  <si>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</si>
  <si>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</si>
  <si>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</si>
  <si>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</si>
  <si>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</si>
  <si>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</si>
  <si>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</si>
  <si>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</si>
  <si>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</si>
  <si>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</si>
  <si>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</si>
  <si>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</si>
  <si>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</si>
  <si>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</si>
  <si>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</si>
  <si>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</si>
  <si>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</si>
  <si>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</si>
  <si>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</si>
  <si>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</si>
  <si>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</si>
  <si>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</si>
  <si>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</si>
  <si>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</si>
  <si>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</si>
  <si>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</si>
  <si>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</si>
  <si>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</si>
  <si>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</si>
  <si>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</si>
  <si>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</si>
  <si>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</si>
  <si>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</si>
  <si>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</si>
  <si>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</si>
  <si>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</si>
  <si>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</si>
  <si>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</si>
  <si>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</si>
  <si>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</si>
  <si>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</si>
  <si>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</si>
  <si>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</si>
  <si>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</si>
  <si>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</si>
  <si>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</si>
  <si>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</si>
  <si>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</si>
  <si>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</si>
  <si>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</si>
  <si>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</si>
  <si>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</si>
  <si>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</si>
  <si>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</si>
  <si>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</si>
  <si>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</si>
  <si>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</si>
  <si>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</si>
  <si>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</si>
  <si>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</si>
  <si>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</si>
  <si>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</si>
  <si>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</si>
  <si>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</si>
  <si>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</si>
  <si>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</si>
  <si>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</si>
  <si>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</si>
  <si>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</si>
  <si>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</si>
  <si>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</si>
  <si>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</si>
  <si>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</si>
  <si>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</si>
  <si>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</si>
  <si>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</si>
  <si>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</si>
  <si>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</si>
  <si>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</si>
  <si>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</si>
  <si>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</si>
  <si>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</si>
  <si>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</si>
  <si>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</si>
  <si>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</si>
  <si>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</si>
  <si>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</si>
  <si>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</si>
  <si>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</si>
  <si>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</si>
  <si>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</si>
  <si>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</si>
  <si>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</si>
  <si>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</si>
  <si>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</si>
  <si>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</si>
  <si>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</si>
  <si>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</si>
  <si>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</si>
  <si>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</si>
  <si>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</si>
  <si>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</si>
  <si>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</si>
  <si>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</si>
  <si>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</si>
  <si>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</si>
  <si>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</si>
  <si>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</si>
  <si>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</si>
  <si>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</si>
  <si>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</si>
  <si>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</si>
  <si>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</si>
  <si>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</si>
  <si>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</si>
  <si>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</si>
  <si>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</si>
  <si>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</si>
  <si>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</si>
  <si>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</si>
  <si>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</si>
  <si>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</si>
  <si>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</si>
  <si>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</si>
  <si>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</si>
  <si>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</si>
  <si>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</si>
  <si>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</si>
  <si>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</si>
  <si>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</si>
  <si>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</si>
  <si>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</si>
  <si>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</si>
  <si>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</si>
  <si>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</si>
  <si>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</si>
  <si>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</si>
  <si>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</si>
  <si>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</si>
  <si>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</si>
  <si>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</si>
  <si>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</si>
  <si>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</si>
  <si>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</si>
  <si>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</si>
  <si>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</si>
  <si>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</si>
  <si>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</si>
  <si>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</si>
  <si>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</si>
  <si>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</si>
  <si>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</si>
  <si>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</si>
  <si>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</si>
  <si>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</si>
  <si>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</si>
  <si>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</si>
  <si>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</si>
  <si>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</si>
  <si>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</si>
  <si>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</si>
  <si>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</si>
  <si>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</si>
  <si>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</si>
  <si>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</si>
  <si>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</si>
  <si>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</si>
  <si>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</si>
  <si>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</si>
  <si>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</si>
  <si>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</si>
  <si>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</si>
  <si>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</si>
  <si>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</si>
  <si>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</si>
  <si>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</si>
  <si>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</si>
  <si>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</si>
  <si>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</si>
  <si>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</si>
  <si>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</si>
  <si>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</si>
  <si>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</si>
  <si>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</si>
  <si>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</si>
  <si>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</si>
  <si>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</si>
  <si>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</si>
  <si>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</si>
  <si>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</si>
  <si>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</si>
  <si>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</si>
  <si>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</si>
  <si>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</si>
  <si>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</si>
  <si>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</si>
  <si>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</si>
  <si>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</si>
  <si>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</si>
  <si>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</si>
  <si>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</si>
  <si>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</si>
  <si>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</si>
  <si>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</si>
  <si>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</si>
  <si>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</si>
  <si>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</si>
  <si>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</si>
  <si>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</si>
  <si>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</si>
  <si>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</si>
  <si>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</si>
  <si>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</si>
  <si>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</si>
  <si>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</si>
  <si>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</si>
  <si>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</si>
  <si>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</si>
  <si>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</si>
  <si>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</si>
  <si>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</si>
  <si>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</si>
  <si>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</si>
  <si>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</si>
  <si>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</si>
  <si>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</si>
  <si>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</si>
  <si>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</si>
  <si>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</si>
  <si>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</si>
  <si>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</si>
  <si>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</si>
  <si>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</si>
  <si>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</si>
  <si>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</si>
  <si>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</si>
  <si>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</si>
  <si>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</si>
  <si>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</si>
  <si>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</si>
  <si>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</si>
  <si>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</si>
  <si>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</si>
  <si>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</si>
  <si>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</si>
  <si>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</si>
  <si>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</si>
  <si>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</si>
  <si>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</si>
  <si>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</si>
  <si>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</si>
  <si>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</si>
  <si>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</si>
  <si>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</si>
  <si>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</si>
  <si>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</si>
  <si>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</si>
  <si>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</si>
  <si>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</si>
  <si>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</si>
  <si>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</si>
  <si>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</si>
  <si>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</si>
  <si>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</si>
  <si>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</si>
  <si>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</si>
  <si>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</si>
  <si>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</si>
  <si>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</si>
  <si>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</si>
  <si>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</si>
  <si>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</si>
  <si>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</si>
  <si>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</si>
  <si>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</si>
  <si>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</si>
  <si>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</si>
  <si>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</si>
  <si>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</si>
  <si>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</si>
  <si>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</si>
  <si>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</si>
  <si>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</si>
  <si>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</si>
  <si>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</si>
  <si>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</si>
  <si>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</si>
  <si>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</si>
  <si>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</si>
  <si>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</si>
  <si>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</si>
  <si>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</si>
  <si>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</si>
  <si>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</si>
  <si>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</si>
  <si>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</si>
  <si>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</si>
  <si>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</si>
  <si>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</si>
  <si>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</si>
  <si>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</si>
  <si>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</si>
  <si>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</si>
  <si>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</si>
  <si>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</si>
  <si>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</si>
  <si>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</si>
  <si>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</si>
  <si>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</si>
  <si>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</si>
  <si>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</si>
  <si>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</si>
  <si>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</si>
  <si>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</si>
  <si>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</si>
  <si>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</si>
  <si>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</si>
  <si>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</si>
  <si>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</si>
  <si>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</si>
  <si>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</si>
  <si>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</si>
  <si>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</si>
  <si>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</si>
  <si>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</si>
  <si>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</si>
  <si>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</si>
  <si>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</si>
  <si>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</si>
  <si>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</si>
  <si>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</si>
  <si>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</si>
  <si>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</si>
  <si>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</si>
  <si>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</si>
  <si>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</si>
  <si>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</si>
  <si>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</si>
  <si>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</si>
  <si>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</si>
  <si>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</si>
  <si>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</si>
  <si>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</si>
  <si>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</si>
  <si>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</si>
  <si>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</si>
  <si>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</si>
  <si>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</si>
  <si>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</si>
  <si>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</si>
  <si>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</si>
  <si>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</si>
  <si>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</si>
  <si>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</si>
  <si>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</si>
  <si>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</si>
  <si>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</si>
  <si>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</si>
  <si>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</si>
  <si>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</si>
  <si>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</si>
  <si>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</si>
  <si>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</si>
  <si>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</si>
  <si>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</si>
  <si>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</si>
  <si>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</si>
  <si>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</si>
  <si>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</si>
  <si>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</si>
  <si>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</si>
  <si>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</si>
  <si>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</si>
  <si>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</si>
  <si>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</si>
  <si>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</si>
  <si>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</si>
  <si>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</si>
  <si>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</si>
  <si>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</si>
  <si>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</si>
  <si>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</si>
  <si>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</si>
  <si>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</si>
  <si>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</si>
  <si>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</si>
  <si>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</si>
  <si>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</si>
  <si>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</si>
  <si>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</si>
  <si>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</si>
  <si>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</si>
  <si>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</si>
  <si>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</si>
  <si>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</si>
  <si>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</si>
  <si>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</si>
  <si>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</si>
  <si>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</si>
  <si>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</si>
  <si>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</si>
  <si>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</si>
  <si>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</si>
  <si>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</si>
  <si>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</si>
  <si>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</si>
  <si>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</si>
  <si>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</si>
  <si>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</si>
  <si>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</si>
  <si>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</si>
  <si>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</si>
  <si>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</si>
  <si>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</si>
  <si>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</si>
  <si>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</si>
  <si>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</si>
  <si>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</si>
  <si>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</si>
  <si>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</si>
  <si>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</si>
  <si>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</si>
  <si>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</si>
  <si>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</si>
  <si>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</si>
  <si>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</si>
  <si>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</si>
  <si>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</si>
  <si>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</si>
  <si>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</si>
  <si>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</si>
  <si>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</si>
  <si>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</si>
  <si>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</si>
  <si>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</si>
  <si>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</si>
  <si>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</si>
  <si>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</si>
  <si>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</si>
  <si>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</si>
  <si>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</si>
  <si>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</si>
  <si>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</si>
  <si>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</si>
  <si>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</si>
  <si>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</si>
  <si>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</si>
  <si>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</si>
  <si>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</si>
  <si>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</si>
  <si>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</si>
  <si>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</si>
  <si>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</si>
  <si>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</si>
  <si>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</si>
  <si>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</si>
  <si>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</si>
  <si>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</si>
  <si>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</si>
  <si>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</si>
  <si>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</si>
  <si>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</si>
  <si>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</si>
  <si>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</si>
  <si>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</si>
  <si>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</si>
  <si>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</si>
  <si>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</si>
  <si>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</si>
  <si>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</si>
  <si>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</si>
  <si>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</si>
  <si>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</si>
  <si>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</si>
  <si>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</si>
  <si>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</si>
  <si>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</si>
  <si>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</si>
  <si>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</si>
  <si>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</si>
  <si>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</si>
  <si>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</si>
  <si>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</si>
  <si>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</si>
  <si>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</si>
  <si>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</si>
  <si>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</si>
  <si>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</si>
  <si>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</si>
  <si>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</si>
  <si>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</si>
  <si>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</si>
  <si>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</si>
  <si>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</si>
  <si>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</si>
  <si>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</si>
  <si>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</si>
  <si>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</si>
  <si>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</si>
  <si>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</si>
  <si>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</si>
  <si>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</si>
  <si>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</si>
  <si>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</si>
  <si>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</si>
  <si>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</si>
  <si>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</si>
  <si>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</si>
  <si>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</si>
  <si>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</si>
  <si>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</si>
  <si>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</si>
  <si>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</si>
  <si>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</si>
  <si>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</si>
  <si>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</si>
  <si>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</si>
  <si>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</si>
  <si>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</si>
  <si>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</si>
  <si>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</si>
  <si>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</si>
  <si>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</si>
  <si>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</si>
  <si>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</si>
  <si>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</si>
  <si>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</si>
  <si>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</si>
  <si>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</si>
  <si>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</si>
  <si>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</si>
  <si>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</si>
  <si>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</si>
  <si>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</si>
  <si>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</si>
  <si>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</si>
  <si>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</si>
  <si>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</si>
  <si>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</si>
  <si>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</si>
  <si>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</si>
  <si>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</si>
  <si>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</si>
  <si>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</si>
  <si>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</si>
  <si>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</si>
  <si>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</si>
  <si>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</si>
  <si>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</si>
  <si>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</si>
  <si>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</si>
  <si>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</si>
  <si>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</si>
  <si>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</si>
  <si>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</si>
  <si>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</si>
  <si>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</si>
  <si>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</si>
  <si>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</si>
  <si>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</si>
  <si>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</si>
  <si>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</si>
  <si>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</si>
  <si>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</si>
  <si>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</si>
  <si>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</si>
  <si>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</si>
  <si>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</si>
  <si>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</si>
  <si>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</si>
  <si>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</si>
  <si>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</si>
  <si>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</si>
  <si>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</si>
  <si>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</si>
  <si>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</si>
  <si>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</si>
  <si>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</si>
  <si>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</si>
  <si>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</si>
  <si>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</si>
  <si>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</si>
  <si>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</si>
  <si>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</si>
  <si>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</si>
  <si>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</si>
  <si>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</si>
  <si>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</si>
  <si>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</si>
  <si>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</si>
  <si>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</si>
  <si>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</si>
  <si>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</si>
  <si>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</si>
  <si>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</si>
  <si>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</si>
  <si>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</si>
  <si>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</si>
  <si>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</si>
  <si>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</si>
  <si>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</si>
  <si>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</si>
  <si>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</si>
  <si>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</si>
  <si>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</si>
  <si>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</si>
  <si>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</si>
  <si>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</si>
  <si>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</si>
  <si>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</si>
  <si>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</si>
  <si>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</si>
  <si>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</si>
  <si>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</si>
  <si>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</si>
  <si>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</si>
  <si>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</si>
  <si>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</si>
  <si>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</si>
  <si>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</si>
  <si>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</si>
  <si>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</si>
  <si>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</si>
  <si>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</si>
  <si>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</si>
  <si>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</si>
  <si>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</si>
  <si>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</si>
  <si>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</si>
  <si>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</si>
  <si>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</si>
  <si>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</si>
  <si>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</si>
  <si>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</si>
  <si>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</si>
  <si>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</si>
  <si>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</si>
  <si>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</si>
  <si>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</si>
  <si>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</si>
  <si>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</si>
  <si>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</si>
  <si>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</si>
  <si>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</si>
  <si>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</si>
  <si>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</si>
  <si>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</si>
  <si>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</si>
  <si>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</si>
  <si>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</si>
  <si>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</si>
  <si>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</si>
  <si>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</si>
  <si>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</si>
  <si>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</si>
  <si>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</si>
  <si>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</si>
  <si>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</si>
  <si>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</si>
  <si>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</si>
  <si>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</si>
  <si>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</si>
  <si>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</si>
  <si>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</si>
  <si>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</si>
  <si>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</si>
  <si>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</si>
  <si>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</si>
  <si>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</si>
  <si>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</si>
  <si>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</si>
  <si>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</si>
  <si>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</si>
  <si>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</si>
  <si>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</si>
  <si>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</si>
  <si>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</si>
  <si>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</si>
  <si>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</si>
  <si>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</si>
  <si>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</si>
  <si>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</si>
  <si>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</si>
  <si>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</si>
  <si>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</si>
  <si>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</si>
  <si>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</si>
  <si>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</si>
  <si>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</si>
  <si>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</si>
  <si>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</si>
  <si>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</si>
  <si>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</si>
  <si>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</si>
  <si>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</si>
  <si>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</si>
  <si>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</si>
  <si>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</si>
  <si>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</si>
  <si>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</si>
  <si>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</si>
  <si>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</si>
  <si>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</si>
  <si>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</si>
  <si>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</si>
  <si>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</si>
  <si>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</si>
  <si>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</si>
  <si>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</si>
  <si>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</si>
  <si>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</si>
  <si>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</si>
  <si>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</si>
  <si>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</si>
  <si>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</si>
  <si>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</si>
  <si>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</si>
  <si>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</si>
  <si>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</si>
  <si>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</si>
  <si>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</si>
  <si>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</si>
  <si>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</si>
  <si>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</si>
  <si>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</si>
  <si>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</si>
  <si>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</si>
  <si>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</si>
  <si>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</si>
  <si>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</si>
  <si>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</si>
  <si>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</si>
  <si>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</si>
  <si>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</si>
  <si>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</si>
  <si>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</si>
  <si>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</si>
  <si>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</si>
  <si>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</si>
  <si>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</si>
  <si>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</si>
  <si>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</si>
  <si>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</si>
  <si>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</si>
  <si>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</si>
  <si>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</si>
  <si>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</si>
  <si>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</si>
  <si>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</si>
  <si>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</si>
  <si>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</si>
  <si>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</si>
  <si>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</si>
  <si>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</si>
  <si>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</si>
  <si>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</si>
  <si>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</si>
  <si>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</si>
  <si>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</si>
  <si>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</si>
  <si>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</si>
  <si>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</si>
  <si>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</si>
  <si>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</si>
  <si>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</si>
  <si>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</si>
  <si>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</si>
  <si>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</si>
  <si>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</si>
  <si>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</si>
  <si>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</si>
  <si>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</si>
  <si>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</si>
  <si>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</si>
  <si>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</si>
  <si>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</si>
  <si>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</si>
  <si>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</si>
  <si>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</si>
  <si>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</si>
  <si>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</si>
  <si>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</si>
  <si>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</si>
  <si>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</si>
  <si>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</si>
  <si>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</si>
  <si>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</si>
  <si>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</si>
  <si>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</si>
  <si>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</si>
  <si>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</si>
  <si>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</si>
  <si>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</si>
  <si>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</si>
  <si>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</si>
  <si>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</si>
  <si>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</si>
  <si>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</si>
  <si>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</si>
  <si>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</si>
  <si>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</si>
  <si>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</si>
  <si>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</si>
  <si>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</si>
  <si>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</si>
  <si>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</si>
  <si>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</si>
  <si>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</si>
  <si>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</si>
  <si>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</si>
  <si>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</si>
  <si>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</si>
  <si>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</si>
  <si>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</si>
  <si>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</si>
  <si>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</si>
  <si>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</si>
  <si>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</si>
  <si>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</si>
  <si>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</si>
  <si>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</si>
  <si>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</si>
  <si>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</si>
  <si>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</si>
  <si>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</si>
  <si>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</si>
  <si>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</si>
  <si>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</si>
  <si>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</si>
  <si>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</si>
  <si>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</si>
  <si>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</si>
  <si>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</si>
  <si>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</si>
  <si>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</si>
  <si>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</si>
  <si>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</si>
  <si>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</si>
  <si>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</si>
  <si>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</si>
  <si>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</si>
  <si>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</si>
  <si>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</si>
  <si>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</si>
  <si>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</si>
  <si>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</si>
  <si>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</si>
  <si>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</si>
  <si>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</si>
  <si>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</si>
  <si>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</si>
  <si>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</si>
  <si>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</si>
  <si>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</si>
  <si>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</si>
  <si>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</si>
  <si>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</si>
  <si>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</si>
  <si>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</si>
  <si>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</si>
  <si>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</si>
  <si>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</si>
  <si>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</si>
  <si>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</si>
  <si>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</si>
  <si>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</si>
  <si>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</si>
  <si>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</si>
  <si>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</si>
  <si>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</si>
  <si>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</si>
  <si>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</si>
  <si>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</si>
  <si>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</si>
  <si>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</si>
  <si>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</si>
  <si>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</si>
  <si>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</si>
  <si>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</si>
  <si>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</si>
  <si>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</si>
  <si>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</si>
  <si>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</si>
  <si>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</si>
  <si>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</si>
  <si>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</si>
  <si>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</si>
  <si>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</si>
  <si>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</si>
  <si>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</si>
  <si>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</si>
  <si>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</si>
  <si>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</si>
  <si>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</si>
  <si>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</si>
  <si>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</si>
  <si>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</si>
  <si>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</si>
  <si>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</si>
  <si>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</si>
  <si>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</si>
  <si>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</si>
  <si>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</si>
  <si>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</si>
  <si>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</si>
  <si>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</si>
  <si>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</si>
  <si>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</si>
  <si>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</si>
  <si>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</si>
  <si>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</si>
  <si>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</si>
  <si>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</si>
  <si>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</si>
  <si>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</si>
  <si>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</si>
  <si>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</si>
  <si>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</si>
  <si>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</si>
  <si>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</si>
  <si>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</si>
  <si>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</si>
  <si>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</si>
  <si>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</si>
  <si>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</si>
  <si>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</si>
  <si>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</si>
  <si>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</si>
  <si>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</si>
  <si>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</si>
  <si>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</si>
  <si>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</si>
  <si>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</si>
  <si>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</si>
  <si>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</si>
  <si>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</si>
  <si>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</si>
  <si>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</si>
  <si>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</si>
  <si>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</si>
  <si>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</si>
  <si>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</si>
  <si>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</si>
  <si>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</si>
  <si>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</si>
  <si>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</si>
  <si>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</si>
  <si>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</si>
  <si>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</si>
  <si>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</si>
  <si>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</si>
  <si>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</si>
  <si>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</si>
  <si>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</si>
  <si>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</si>
  <si>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</si>
  <si>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</si>
  <si>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</si>
  <si>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</si>
  <si>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</si>
  <si>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</si>
  <si>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</si>
  <si>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</si>
  <si>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</si>
  <si>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</si>
  <si>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</si>
  <si>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</si>
  <si>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</si>
  <si>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</si>
  <si>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</si>
  <si>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</si>
  <si>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</si>
  <si>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</si>
  <si>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</si>
  <si>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</si>
  <si>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</si>
  <si>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</si>
  <si>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</si>
  <si>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</si>
  <si>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</si>
  <si>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</si>
  <si>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</si>
  <si>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</si>
  <si>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</si>
  <si>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</si>
  <si>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</si>
  <si>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</si>
  <si>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</si>
  <si>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</si>
  <si>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</si>
  <si>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</si>
  <si>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</si>
  <si>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</si>
  <si>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</si>
  <si>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</si>
  <si>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</si>
  <si>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</si>
  <si>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</si>
  <si>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</si>
  <si>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</si>
  <si>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</si>
  <si>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</si>
  <si>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</si>
  <si>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</si>
  <si>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</si>
  <si>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</si>
  <si>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</si>
  <si>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</si>
  <si>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</si>
  <si>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</si>
  <si>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</si>
  <si>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</si>
  <si>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</si>
  <si>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</si>
  <si>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</si>
  <si>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</si>
  <si>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</si>
  <si>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</si>
  <si>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</si>
  <si>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</si>
  <si>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</si>
  <si>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</si>
  <si>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</si>
  <si>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</si>
  <si>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</si>
  <si>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</si>
  <si>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</si>
  <si>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</si>
  <si>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</si>
  <si>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</si>
  <si>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</si>
  <si>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</si>
  <si>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</si>
  <si>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</si>
  <si>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</si>
  <si>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</si>
  <si>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</si>
  <si>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</si>
  <si>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</si>
  <si>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</si>
  <si>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</si>
  <si>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</si>
  <si>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</si>
  <si>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</si>
  <si>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</si>
  <si>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</si>
  <si>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</si>
  <si>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</si>
  <si>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</si>
  <si>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</si>
  <si>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</si>
  <si>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</si>
  <si>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</si>
  <si>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</si>
  <si>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</si>
  <si>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</si>
  <si>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</si>
  <si>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</si>
  <si>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</si>
  <si>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</si>
  <si>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</si>
  <si>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</si>
  <si>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</si>
  <si>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</si>
  <si>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</si>
  <si>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</si>
  <si>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</si>
  <si>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</si>
  <si>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</si>
  <si>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</si>
  <si>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</si>
  <si>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</si>
  <si>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</si>
  <si>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</si>
  <si>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</si>
  <si>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</si>
  <si>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</si>
  <si>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</si>
  <si>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</si>
  <si>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</si>
  <si>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</si>
  <si>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</si>
  <si>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</si>
  <si>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</si>
  <si>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</si>
  <si>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</si>
  <si>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</si>
  <si>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</si>
  <si>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</si>
  <si>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</si>
  <si>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</si>
  <si>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</si>
  <si>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</si>
  <si>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</si>
  <si>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</si>
  <si>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</si>
  <si>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</si>
  <si>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</si>
  <si>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</si>
  <si>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</si>
  <si>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</si>
  <si>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</si>
  <si>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</si>
  <si>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</si>
  <si>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</si>
  <si>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</si>
  <si>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</si>
  <si>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</si>
  <si>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</si>
  <si>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</si>
  <si>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</si>
  <si>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</si>
  <si>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</si>
  <si>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</si>
  <si>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</si>
  <si>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</si>
  <si>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</si>
  <si>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</si>
  <si>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</si>
  <si>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</si>
  <si>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</si>
  <si>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</si>
  <si>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</si>
  <si>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</si>
  <si>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</si>
  <si>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</si>
  <si>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</si>
  <si>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</si>
  <si>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</si>
  <si>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</si>
  <si>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</si>
  <si>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</si>
  <si>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</si>
  <si>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</si>
  <si>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</si>
  <si>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</si>
  <si>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</si>
  <si>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</si>
  <si>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</si>
  <si>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</si>
  <si>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</si>
  <si>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</si>
  <si>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</si>
  <si>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</si>
  <si>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</si>
  <si>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</si>
  <si>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</si>
  <si>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</si>
  <si>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</si>
  <si>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</si>
  <si>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</si>
  <si>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</si>
  <si>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</si>
  <si>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</si>
  <si>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</si>
  <si>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</si>
  <si>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</si>
  <si>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</si>
  <si>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</si>
  <si>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</si>
  <si>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</si>
  <si>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</si>
  <si>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</si>
  <si>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</si>
  <si>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</si>
  <si>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</si>
  <si>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</si>
  <si>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</si>
  <si>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</si>
  <si>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</si>
  <si>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</si>
  <si>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</si>
  <si>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</si>
  <si>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</si>
  <si>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</si>
  <si>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</si>
  <si>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</si>
  <si>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</si>
  <si>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</si>
  <si>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</si>
  <si>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</si>
  <si>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</si>
  <si>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</si>
  <si>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</si>
  <si>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</si>
  <si>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</si>
  <si>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</si>
  <si>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</si>
  <si>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</si>
  <si>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</si>
  <si>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</si>
  <si>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</si>
  <si>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</si>
  <si>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</si>
  <si>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</si>
  <si>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</si>
  <si>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</si>
  <si>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</si>
  <si>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</si>
  <si>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</si>
  <si>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</si>
  <si>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</si>
  <si>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</si>
  <si>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</si>
  <si>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</si>
  <si>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</si>
  <si>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</si>
  <si>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</si>
  <si>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</si>
  <si>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</si>
  <si>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</si>
  <si>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</si>
  <si>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</si>
  <si>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</si>
  <si>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</si>
  <si>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</si>
  <si>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</si>
  <si>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</si>
  <si>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</si>
  <si>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</si>
  <si>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</si>
  <si>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</si>
  <si>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</si>
  <si>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</si>
  <si>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</si>
  <si>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</si>
  <si>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</si>
  <si>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</si>
  <si>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</si>
  <si>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</si>
  <si>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</si>
  <si>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</si>
  <si>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</si>
  <si>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</si>
  <si>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</si>
  <si>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</si>
  <si>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</si>
  <si>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</si>
  <si>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</si>
  <si>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</si>
  <si>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</si>
  <si>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</si>
  <si>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</si>
  <si>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</si>
  <si>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</si>
  <si>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</si>
  <si>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</si>
  <si>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</si>
  <si>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</si>
  <si>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</si>
  <si>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</si>
  <si>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</si>
  <si>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</si>
  <si>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</si>
  <si>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</si>
  <si>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</si>
  <si>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</si>
  <si>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</si>
  <si>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</si>
  <si>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</si>
  <si>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</si>
  <si>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</si>
  <si>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</si>
  <si>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</si>
  <si>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</si>
  <si>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</si>
  <si>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</si>
  <si>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</si>
  <si>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</si>
  <si>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</si>
  <si>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</si>
  <si>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</si>
  <si>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</si>
  <si>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</si>
  <si>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</si>
  <si>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</si>
  <si>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</si>
  <si>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</si>
  <si>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</si>
  <si>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</si>
  <si>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</si>
  <si>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</si>
  <si>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</si>
  <si>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</si>
  <si>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</si>
  <si>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</si>
  <si>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</si>
  <si>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</si>
  <si>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</si>
  <si>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</si>
  <si>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</si>
  <si>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</si>
  <si>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</si>
  <si>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</si>
  <si>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</si>
  <si>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</si>
  <si>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</si>
  <si>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</si>
  <si>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</si>
  <si>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</si>
  <si>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</si>
  <si>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</si>
  <si>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</si>
  <si>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</si>
  <si>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</si>
  <si>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</si>
  <si>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</si>
  <si>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</si>
  <si>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</si>
  <si>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</si>
  <si>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</si>
  <si>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</si>
  <si>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</si>
  <si>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</si>
  <si>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</si>
  <si>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</si>
  <si>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</si>
  <si>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</si>
  <si>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</si>
  <si>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</si>
  <si>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</si>
  <si>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</si>
  <si>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</si>
  <si>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</si>
  <si>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</si>
  <si>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</si>
  <si>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</si>
  <si>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</si>
  <si>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</si>
  <si>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</si>
  <si>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</si>
  <si>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</si>
  <si>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</si>
  <si>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</si>
  <si>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</si>
  <si>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</si>
  <si>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</si>
  <si>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</si>
  <si>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</si>
  <si>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</si>
  <si>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</si>
  <si>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</si>
  <si>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</si>
  <si>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</si>
  <si>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</si>
  <si>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</si>
  <si>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</si>
  <si>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</si>
  <si>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</si>
  <si>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</si>
  <si>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</si>
  <si>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</si>
  <si>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</si>
  <si>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</si>
  <si>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</si>
  <si>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</si>
  <si>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</si>
  <si>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</si>
  <si>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</si>
  <si>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</si>
  <si>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</si>
  <si>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</si>
  <si>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</si>
  <si>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</si>
  <si>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</si>
  <si>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</si>
  <si>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</si>
  <si>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</si>
  <si>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</si>
  <si>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</si>
  <si>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</si>
  <si>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</si>
  <si>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</si>
  <si>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</si>
  <si>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</si>
  <si>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</si>
  <si>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</si>
  <si>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</si>
  <si>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</si>
  <si>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</si>
  <si>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</si>
  <si>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</si>
  <si>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</si>
  <si>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</si>
  <si>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</si>
  <si>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</si>
  <si>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</si>
  <si>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</si>
  <si>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</si>
  <si>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</si>
  <si>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</si>
  <si>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</si>
  <si>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</si>
  <si>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</si>
  <si>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</si>
  <si>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</si>
  <si>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</si>
  <si>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</si>
  <si>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</si>
  <si>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</si>
  <si>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</si>
  <si>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</si>
  <si>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</si>
  <si>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</si>
  <si>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</si>
  <si>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</si>
  <si>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</si>
  <si>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</si>
  <si>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</si>
  <si>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</si>
  <si>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</si>
  <si>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</si>
  <si>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</si>
  <si>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</si>
  <si>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</si>
  <si>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</si>
  <si>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</si>
  <si>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</si>
  <si>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</si>
  <si>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</si>
  <si>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</si>
  <si>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</si>
  <si>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</si>
  <si>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</si>
  <si>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</si>
  <si>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</si>
  <si>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</si>
  <si>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</si>
  <si>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</si>
  <si>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</si>
  <si>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</si>
  <si>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</si>
  <si>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</si>
  <si>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</si>
  <si>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</si>
  <si>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</si>
  <si>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</si>
  <si>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</si>
  <si>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</si>
  <si>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</si>
  <si>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</si>
  <si>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</si>
  <si>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</si>
  <si>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</si>
  <si>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</si>
  <si>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</si>
  <si>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</si>
  <si>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</si>
  <si>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</si>
  <si>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</si>
  <si>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</si>
  <si>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</si>
  <si>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</si>
  <si>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</si>
  <si>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</si>
  <si>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</si>
  <si>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</si>
  <si>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</si>
  <si>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</si>
  <si>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</si>
  <si>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</si>
  <si>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</si>
  <si>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</si>
  <si>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</si>
  <si>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</si>
  <si>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</si>
  <si>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</si>
  <si>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</si>
  <si>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</si>
  <si>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</si>
  <si>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</si>
  <si>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</si>
  <si>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</si>
  <si>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</si>
  <si>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</si>
  <si>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</si>
  <si>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</si>
  <si>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</si>
  <si>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</si>
  <si>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</si>
  <si>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</si>
  <si>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</si>
  <si>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</si>
  <si>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</si>
  <si>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</si>
  <si>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</si>
  <si>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</si>
  <si>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</si>
  <si>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</si>
  <si>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</si>
  <si>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</si>
  <si>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</si>
  <si>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</si>
  <si>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</si>
  <si>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</si>
  <si>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</si>
  <si>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</si>
  <si>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</si>
  <si>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</si>
  <si>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</si>
  <si>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</si>
  <si>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</si>
  <si>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</si>
  <si>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</si>
  <si>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</si>
  <si>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</si>
  <si>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</si>
  <si>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</si>
  <si>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</si>
  <si>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</si>
  <si>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</si>
  <si>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</si>
  <si>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</si>
  <si>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</si>
  <si>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</si>
  <si>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</si>
  <si>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</si>
  <si>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</si>
  <si>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</si>
  <si>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</si>
  <si>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</si>
  <si>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</si>
  <si>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</si>
  <si>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</si>
  <si>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</si>
  <si>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</si>
  <si>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</si>
  <si>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</si>
  <si>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</si>
  <si>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</si>
  <si>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</si>
  <si>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</si>
  <si>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</si>
  <si>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</si>
  <si>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</si>
  <si>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</si>
  <si>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</si>
  <si>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</si>
  <si>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</si>
  <si>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</si>
  <si>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</si>
  <si>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</si>
  <si>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</si>
  <si>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</si>
  <si>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</si>
  <si>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</si>
  <si>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</si>
  <si>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</si>
  <si>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</si>
  <si>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</si>
  <si>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</si>
  <si>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</si>
  <si>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</si>
  <si>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</si>
  <si>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</si>
  <si>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</si>
  <si>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</si>
  <si>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</si>
  <si>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</si>
  <si>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</si>
  <si>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</si>
  <si>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</si>
  <si>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</si>
  <si>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</si>
  <si>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</si>
  <si>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</si>
  <si>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</si>
  <si>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</si>
  <si>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</si>
  <si>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</si>
  <si>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</si>
  <si>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</si>
  <si>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</si>
  <si>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</si>
  <si>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</si>
  <si>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</si>
  <si>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</si>
  <si>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</si>
  <si>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</si>
  <si>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</si>
  <si>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</si>
  <si>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</si>
  <si>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</si>
  <si>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</si>
  <si>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</si>
  <si>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</si>
  <si>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</si>
  <si>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</si>
  <si>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</si>
  <si>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</si>
  <si>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</si>
  <si>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</si>
  <si>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</si>
  <si>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</si>
  <si>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</si>
  <si>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</si>
  <si>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</si>
  <si>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</si>
  <si>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</si>
  <si>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</si>
  <si>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</si>
  <si>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</si>
  <si>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</si>
  <si>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</si>
  <si>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</si>
  <si>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</si>
  <si>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</si>
  <si>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</si>
  <si>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</si>
  <si>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</si>
  <si>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</si>
  <si>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</si>
  <si>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</si>
  <si>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</si>
  <si>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</si>
  <si>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</si>
  <si>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</si>
  <si>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</si>
  <si>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</si>
  <si>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</si>
  <si>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</si>
  <si>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</si>
  <si>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</si>
  <si>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</si>
  <si>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</si>
  <si>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</si>
  <si>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</si>
  <si>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</si>
  <si>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</si>
  <si>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</si>
  <si>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</si>
  <si>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</si>
  <si>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</si>
  <si>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</si>
  <si>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</si>
  <si>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</si>
  <si>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</si>
  <si>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</si>
  <si>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</si>
  <si>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</si>
  <si>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</si>
  <si>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</si>
  <si>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</si>
  <si>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</si>
  <si>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</si>
  <si>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</si>
  <si>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</si>
  <si>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</si>
  <si>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</si>
  <si>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</si>
  <si>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</si>
  <si>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</si>
  <si>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</si>
  <si>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</si>
  <si>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</si>
  <si>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</si>
  <si>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</si>
  <si>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</si>
  <si>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</si>
  <si>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</si>
  <si>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</si>
  <si>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</si>
  <si>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</si>
  <si>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</si>
  <si>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</si>
  <si>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</si>
  <si>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</si>
  <si>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</si>
  <si>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</si>
  <si>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</si>
  <si>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</si>
  <si>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</si>
  <si>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</si>
  <si>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</si>
  <si>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</si>
  <si>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</si>
  <si>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</si>
  <si>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</si>
  <si>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</si>
  <si>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</si>
  <si>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</si>
  <si>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</si>
  <si>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</si>
  <si>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</si>
  <si>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</si>
  <si>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</si>
  <si>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</si>
  <si>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</si>
  <si>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</si>
  <si>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</si>
  <si>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</si>
  <si>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</si>
  <si>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</si>
  <si>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</si>
  <si>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</si>
  <si>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</si>
  <si>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</si>
  <si>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</si>
  <si>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</si>
  <si>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</si>
  <si>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</si>
  <si>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</si>
  <si>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</si>
  <si>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</si>
  <si>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</si>
  <si>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</si>
  <si>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</si>
  <si>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</si>
  <si>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</si>
  <si>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</si>
  <si>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</si>
  <si>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</si>
  <si>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</si>
  <si>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</si>
  <si>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</si>
  <si>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</si>
  <si>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</si>
  <si>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</si>
  <si>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</si>
  <si>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</si>
  <si>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</si>
  <si>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</si>
  <si>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</si>
  <si>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</si>
  <si>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</si>
  <si>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</si>
  <si>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</si>
  <si>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</si>
  <si>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</si>
  <si>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</si>
  <si>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</si>
  <si>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</si>
  <si>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</si>
  <si>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</si>
  <si>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</si>
  <si>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</si>
  <si>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</si>
  <si>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</si>
  <si>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</si>
  <si>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</si>
  <si>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</si>
  <si>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</si>
  <si>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</si>
  <si>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</si>
  <si>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</si>
  <si>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</si>
  <si>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</si>
  <si>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</si>
  <si>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</si>
  <si>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</si>
  <si>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</si>
  <si>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</si>
  <si>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</si>
  <si>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</si>
  <si>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</si>
  <si>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</si>
  <si>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</si>
  <si>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</si>
  <si>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</si>
  <si>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</si>
  <si>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</si>
  <si>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</si>
  <si>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</si>
  <si>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</si>
  <si>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</si>
  <si>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</si>
  <si>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</si>
  <si>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</si>
  <si>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</si>
  <si>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</si>
  <si>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</si>
  <si>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</si>
  <si>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</si>
  <si>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</si>
  <si>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</si>
  <si>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</si>
  <si>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</si>
  <si>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</si>
  <si>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</si>
  <si>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</si>
  <si>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</si>
  <si>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</si>
  <si>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</si>
  <si>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</si>
  <si>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</si>
  <si>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</si>
  <si>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</si>
  <si>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</si>
  <si>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</si>
  <si>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</si>
  <si>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</si>
  <si>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</si>
  <si>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</si>
  <si>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</si>
  <si>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</si>
  <si>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</si>
  <si>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</si>
  <si>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</si>
  <si>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</si>
  <si>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</si>
  <si>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</si>
  <si>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</si>
  <si>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</si>
  <si>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</si>
  <si>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</si>
  <si>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</si>
  <si>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</si>
  <si>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</si>
  <si>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</si>
  <si>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</si>
  <si>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</si>
  <si>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</si>
  <si>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</si>
  <si>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</si>
  <si>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</si>
  <si>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</si>
  <si>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</si>
  <si>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</si>
  <si>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</si>
  <si>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</si>
  <si>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</si>
  <si>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</si>
  <si>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</si>
  <si>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</si>
  <si>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</si>
  <si>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</si>
  <si>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</si>
  <si>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</si>
  <si>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</si>
  <si>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</si>
  <si>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</si>
  <si>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</si>
  <si>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</si>
  <si>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</si>
  <si>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</si>
  <si>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</si>
  <si>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</si>
  <si>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</si>
  <si>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</si>
  <si>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</si>
  <si>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</si>
  <si>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</si>
  <si>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</si>
  <si>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</si>
  <si>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</si>
  <si>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</si>
  <si>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</si>
  <si>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</si>
  <si>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</si>
  <si>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</si>
  <si>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</si>
  <si>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</si>
  <si>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</si>
  <si>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</si>
  <si>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</si>
  <si>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</si>
  <si>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</si>
  <si>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</si>
  <si>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</si>
  <si>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</si>
  <si>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</si>
  <si>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</si>
  <si>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</si>
  <si>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</si>
  <si>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</si>
  <si>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</si>
  <si>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</si>
  <si>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</si>
  <si>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</si>
  <si>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</si>
  <si>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</si>
  <si>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</si>
  <si>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</si>
  <si>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</si>
  <si>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</si>
  <si>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</si>
  <si>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</si>
  <si>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</si>
  <si>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</si>
  <si>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</si>
  <si>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</si>
  <si>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</si>
  <si>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</si>
  <si>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</si>
  <si>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</si>
  <si>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</si>
  <si>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</si>
  <si>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</si>
  <si>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</si>
  <si>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</si>
  <si>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</si>
  <si>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</si>
  <si>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</si>
  <si>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</si>
  <si>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</si>
  <si>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</si>
  <si>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</si>
  <si>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</si>
  <si>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</si>
  <si>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</si>
  <si>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</si>
  <si>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</si>
  <si>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</si>
  <si>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</si>
  <si>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</si>
  <si>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</si>
  <si>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</si>
  <si>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</si>
  <si>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</si>
  <si>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</si>
  <si>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</si>
  <si>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</si>
  <si>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</si>
  <si>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</si>
  <si>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</si>
  <si>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</si>
  <si>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</si>
  <si>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</si>
  <si>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</si>
  <si>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</si>
  <si>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</si>
  <si>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</si>
  <si>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</si>
  <si>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</si>
  <si>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</si>
  <si>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</si>
  <si>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</si>
  <si>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</si>
  <si>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</si>
  <si>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</si>
  <si>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</si>
  <si>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</si>
  <si>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</si>
  <si>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</si>
  <si>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</si>
  <si>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</si>
  <si>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</si>
  <si>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</si>
  <si>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</si>
  <si>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</si>
  <si>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</si>
  <si>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</si>
  <si>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</si>
  <si>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</si>
  <si>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</si>
  <si>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</si>
  <si>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</si>
  <si>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</si>
  <si>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</si>
  <si>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</si>
  <si>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</si>
  <si>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</si>
  <si>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</si>
  <si>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</si>
  <si>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</si>
  <si>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</si>
  <si>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</si>
  <si>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</si>
  <si>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</si>
  <si>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</si>
  <si>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</si>
  <si>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</si>
  <si>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</si>
  <si>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</si>
  <si>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</si>
  <si>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</si>
  <si>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</si>
  <si>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</si>
  <si>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</si>
  <si>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</si>
  <si>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</si>
  <si>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</si>
  <si>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</si>
  <si>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</si>
  <si>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</si>
  <si>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</si>
  <si>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</si>
  <si>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</si>
  <si>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</si>
  <si>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</si>
  <si>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</si>
  <si>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</si>
  <si>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</si>
  <si>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</si>
  <si>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</si>
  <si>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</si>
  <si>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</si>
  <si>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</si>
  <si>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</si>
  <si>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</si>
  <si>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</si>
  <si>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</si>
  <si>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</si>
  <si>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</si>
  <si>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</si>
  <si>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</si>
  <si>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</si>
  <si>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</si>
  <si>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</si>
  <si>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</si>
  <si>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</si>
  <si>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</si>
  <si>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</si>
  <si>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</si>
  <si>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</si>
  <si>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</si>
  <si>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</si>
  <si>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</si>
  <si>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</si>
  <si>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</si>
  <si>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</si>
  <si>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</si>
  <si>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</si>
  <si>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</si>
  <si>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</si>
  <si>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</si>
  <si>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</si>
  <si>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</si>
  <si>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</si>
  <si>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</si>
  <si>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</si>
  <si>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</si>
  <si>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</si>
  <si>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</si>
  <si>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</si>
  <si>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</si>
  <si>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</si>
  <si>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</si>
  <si>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</si>
  <si>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</si>
  <si>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</si>
  <si>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</si>
  <si>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</si>
  <si>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</si>
  <si>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</si>
  <si>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</si>
  <si>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</si>
  <si>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</si>
  <si>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</si>
  <si>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</si>
  <si>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</si>
  <si>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</si>
  <si>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</si>
  <si>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</si>
  <si>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</si>
  <si>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</si>
  <si>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</si>
  <si>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</si>
  <si>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</si>
  <si>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</si>
  <si>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</si>
  <si>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</si>
  <si>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</si>
  <si>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</si>
  <si>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</si>
  <si>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</si>
  <si>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</si>
  <si>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</si>
  <si>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</si>
  <si>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</si>
  <si>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</si>
  <si>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</si>
  <si>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</si>
  <si>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</si>
  <si>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</si>
  <si>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</si>
  <si>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</si>
  <si>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</si>
  <si>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</si>
  <si>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</si>
  <si>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</si>
  <si>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</si>
  <si>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</si>
  <si>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</si>
  <si>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</si>
  <si>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</si>
  <si>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</si>
  <si>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</si>
  <si>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</si>
  <si>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</si>
  <si>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</si>
  <si>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</si>
  <si>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</si>
  <si>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</si>
  <si>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</si>
  <si>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</si>
  <si>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</si>
  <si>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</si>
  <si>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</si>
  <si>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</si>
  <si>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</si>
  <si>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</si>
  <si>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</si>
  <si>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</si>
  <si>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</si>
  <si>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</si>
  <si>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</si>
  <si>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</si>
  <si>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</si>
  <si>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</si>
  <si>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</si>
  <si>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</si>
  <si>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</si>
  <si>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</si>
  <si>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</si>
  <si>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</si>
  <si>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</si>
  <si>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</si>
  <si>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</si>
  <si>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</si>
  <si>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</si>
  <si>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</si>
  <si>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</si>
  <si>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</si>
  <si>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</si>
  <si>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</si>
  <si>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</si>
  <si>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</si>
  <si>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</si>
  <si>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</si>
  <si>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</si>
  <si>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</si>
  <si>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</si>
  <si>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</si>
  <si>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</si>
  <si>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</si>
  <si>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</si>
  <si>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</si>
  <si>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</si>
  <si>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</si>
  <si>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</si>
  <si>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</si>
  <si>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</si>
  <si>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</si>
  <si>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</si>
  <si>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</si>
  <si>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</si>
  <si>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</si>
  <si>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</si>
  <si>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</si>
  <si>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</si>
  <si>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</si>
  <si>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</si>
  <si>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</si>
  <si>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</si>
  <si>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</si>
  <si>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</si>
  <si>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</si>
  <si>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</si>
  <si>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</si>
  <si>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</si>
  <si>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</si>
  <si>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</si>
  <si>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</si>
  <si>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</si>
  <si>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</si>
  <si>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</si>
  <si>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</si>
  <si>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</si>
  <si>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</si>
  <si>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</si>
  <si>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</si>
  <si>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</si>
  <si>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</si>
  <si>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</si>
  <si>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</si>
  <si>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</si>
  <si>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</si>
  <si>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</si>
  <si>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</si>
  <si>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</si>
  <si>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</si>
  <si>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</si>
  <si>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</si>
  <si>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</si>
  <si>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</si>
  <si>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</si>
  <si>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</si>
  <si>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</si>
  <si>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</si>
  <si>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</si>
  <si>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</si>
  <si>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</si>
  <si>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</si>
  <si>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</si>
  <si>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</si>
  <si>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</si>
  <si>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</si>
  <si>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</si>
  <si>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</si>
  <si>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</si>
  <si>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</si>
  <si>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</si>
  <si>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</si>
  <si>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</si>
  <si>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</si>
  <si>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</si>
  <si>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</si>
  <si>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</si>
  <si>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</si>
  <si>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</si>
  <si>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</si>
  <si>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</si>
  <si>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</si>
  <si>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</si>
  <si>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</si>
  <si>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</si>
  <si>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</si>
  <si>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</si>
  <si>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</si>
  <si>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</si>
  <si>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</si>
  <si>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</si>
  <si>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</si>
  <si>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</si>
  <si>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</si>
  <si>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</si>
  <si>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</si>
  <si>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</si>
  <si>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</si>
  <si>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</si>
  <si>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</si>
  <si>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</si>
  <si>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</si>
  <si>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</si>
  <si>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</si>
  <si>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</si>
  <si>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</si>
  <si>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</si>
  <si>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</si>
  <si>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</si>
  <si>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</si>
  <si>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</si>
  <si>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</si>
  <si>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</si>
  <si>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</si>
  <si>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</si>
  <si>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</si>
  <si>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</si>
  <si>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</si>
  <si>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</si>
  <si>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</si>
  <si>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</si>
  <si>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</si>
  <si>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</si>
  <si>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</si>
  <si>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</si>
  <si>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</si>
  <si>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</si>
  <si>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</si>
  <si>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</si>
  <si>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</si>
  <si>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</si>
  <si>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</si>
  <si>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</si>
  <si>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</si>
  <si>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</si>
  <si>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</si>
  <si>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</si>
  <si>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</si>
  <si>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</si>
  <si>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</si>
  <si>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</si>
  <si>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</si>
  <si>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</si>
  <si>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</si>
  <si>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</si>
  <si>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</si>
  <si>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</si>
  <si>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</si>
  <si>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</si>
  <si>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</si>
  <si>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</si>
  <si>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</si>
  <si>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</si>
  <si>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</si>
  <si>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</si>
  <si>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</si>
  <si>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</si>
  <si>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</si>
  <si>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</si>
  <si>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</si>
  <si>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</si>
  <si>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</si>
  <si>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</si>
  <si>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</si>
  <si>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</si>
  <si>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</si>
  <si>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</si>
  <si>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</si>
  <si>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</si>
  <si>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</si>
  <si>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</si>
  <si>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</si>
  <si>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</si>
  <si>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</si>
  <si>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</si>
  <si>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</si>
  <si>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</si>
  <si>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</si>
  <si>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</si>
  <si>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</si>
  <si>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</si>
  <si>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</si>
  <si>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</si>
  <si>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</si>
  <si>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</si>
  <si>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</si>
  <si>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</si>
  <si>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</si>
  <si>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</si>
  <si>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</si>
  <si>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</si>
  <si>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</si>
  <si>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</si>
  <si>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</si>
  <si>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</si>
  <si>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</si>
  <si>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</si>
  <si>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</si>
  <si>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</si>
  <si>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</si>
  <si>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</si>
  <si>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</si>
  <si>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</si>
  <si>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</si>
  <si>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</si>
  <si>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</si>
  <si>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</si>
  <si>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</si>
  <si>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</si>
  <si>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</si>
  <si>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</si>
  <si>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</si>
  <si>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</si>
  <si>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</si>
  <si>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</si>
  <si>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</si>
  <si>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</si>
  <si>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</si>
  <si>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</si>
  <si>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</si>
  <si>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</si>
  <si>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</si>
  <si>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</si>
  <si>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</si>
  <si>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</si>
  <si>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</si>
  <si>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</si>
  <si>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</si>
  <si>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</si>
  <si>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</si>
  <si>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</si>
  <si>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</si>
  <si>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</si>
  <si>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</si>
  <si>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</si>
  <si>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</si>
  <si>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</si>
  <si>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</si>
  <si>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</si>
  <si>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</si>
  <si>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</si>
  <si>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</si>
  <si>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</si>
  <si>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</si>
  <si>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</si>
  <si>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</si>
  <si>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</si>
  <si>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</si>
  <si>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</si>
  <si>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</si>
  <si>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</si>
  <si>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</si>
  <si>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</si>
  <si>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</si>
  <si>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</si>
  <si>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</si>
  <si>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</si>
  <si>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</si>
  <si>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</si>
  <si>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</si>
  <si>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</si>
  <si>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</si>
  <si>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</si>
  <si>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</si>
  <si>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</si>
  <si>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</si>
  <si>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</si>
  <si>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</si>
  <si>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</si>
  <si>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</si>
  <si>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</si>
  <si>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</si>
  <si>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</si>
  <si>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</si>
  <si>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</si>
  <si>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</si>
  <si>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</si>
  <si>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</si>
  <si>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</si>
  <si>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</si>
  <si>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</si>
  <si>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</si>
  <si>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</si>
  <si>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</si>
  <si>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</si>
  <si>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</si>
  <si>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</si>
  <si>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</si>
  <si>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</si>
  <si>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</si>
  <si>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</si>
  <si>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</si>
  <si>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</si>
  <si>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</si>
  <si>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</si>
  <si>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</si>
  <si>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</si>
  <si>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</si>
  <si>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</si>
  <si>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</si>
  <si>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</si>
  <si>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</si>
  <si>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</si>
  <si>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</si>
  <si>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</si>
  <si>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</si>
  <si>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</si>
  <si>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</si>
  <si>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</si>
  <si>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</si>
  <si>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</si>
  <si>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</si>
  <si>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</si>
  <si>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</si>
  <si>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</si>
  <si>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</si>
  <si>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</si>
  <si>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</si>
  <si>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</si>
  <si>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</si>
  <si>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</si>
  <si>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</si>
  <si>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</si>
  <si>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</si>
  <si>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</si>
  <si>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</si>
  <si>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</si>
  <si>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</si>
  <si>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</si>
  <si>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</si>
  <si>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</si>
  <si>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</si>
  <si>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</si>
  <si>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</si>
  <si>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</si>
  <si>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</si>
  <si>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</si>
  <si>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</si>
  <si>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</si>
  <si>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</si>
  <si>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</si>
  <si>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</si>
  <si>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</si>
  <si>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</si>
  <si>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</si>
  <si>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</si>
  <si>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</si>
  <si>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</si>
  <si>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</si>
  <si>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</si>
  <si>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</si>
  <si>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</si>
  <si>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</si>
  <si>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</si>
  <si>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</si>
  <si>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</si>
  <si>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</si>
  <si>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</si>
  <si>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</si>
  <si>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</si>
  <si>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</si>
  <si>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</si>
  <si>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</si>
  <si>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</si>
  <si>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</si>
  <si>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</si>
  <si>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</si>
  <si>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</si>
  <si>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</si>
  <si>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</si>
  <si>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</si>
  <si>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</si>
  <si>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</si>
  <si>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</si>
  <si>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</si>
  <si>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</si>
  <si>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</si>
  <si>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</si>
  <si>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</si>
  <si>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</si>
  <si>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</si>
  <si>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</si>
  <si>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</si>
  <si>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</si>
  <si>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</si>
  <si>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</si>
  <si>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</si>
  <si>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</si>
  <si>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</si>
  <si>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</si>
  <si>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</si>
  <si>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</si>
  <si>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</si>
  <si>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</si>
  <si>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</si>
  <si>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</si>
  <si>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</si>
  <si>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</si>
  <si>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</si>
  <si>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</si>
  <si>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</si>
  <si>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</si>
  <si>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</si>
  <si>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</si>
  <si>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</si>
  <si>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</si>
  <si>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</si>
  <si>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</si>
  <si>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</si>
  <si>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</si>
  <si>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</si>
  <si>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</si>
  <si>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</si>
  <si>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</si>
  <si>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</si>
  <si>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</si>
  <si>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</si>
  <si>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</si>
  <si>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</si>
  <si>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</si>
  <si>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</si>
  <si>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</si>
  <si>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</si>
  <si>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</si>
  <si>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</si>
  <si>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</si>
  <si>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</si>
  <si>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</si>
  <si>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</si>
  <si>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</si>
  <si>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</si>
  <si>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</si>
  <si>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</si>
  <si>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</si>
  <si>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</si>
  <si>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</si>
  <si>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</si>
  <si>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</si>
  <si>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</si>
  <si>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</si>
  <si>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</si>
  <si>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</si>
  <si>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</si>
  <si>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</si>
  <si>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</si>
  <si>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</si>
  <si>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</si>
  <si>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</si>
  <si>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</si>
  <si>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</si>
  <si>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</si>
  <si>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</si>
  <si>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</si>
  <si>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</si>
  <si>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</si>
  <si>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</si>
  <si>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</si>
  <si>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</si>
  <si>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</si>
  <si>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</si>
  <si>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</si>
  <si>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</si>
  <si>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</si>
  <si>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</si>
  <si>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</si>
  <si>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</si>
  <si>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</si>
  <si>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</si>
  <si>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</si>
  <si>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</si>
  <si>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</si>
  <si>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</si>
  <si>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</si>
  <si>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</si>
  <si>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</si>
  <si>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</si>
  <si>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</si>
  <si>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</si>
  <si>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</si>
  <si>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</si>
  <si>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</si>
  <si>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</si>
  <si>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</si>
  <si>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</si>
  <si>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</si>
  <si>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</si>
  <si>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</si>
  <si>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</si>
  <si>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</si>
  <si>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</si>
  <si>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</si>
  <si>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</si>
  <si>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</si>
  <si>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</si>
  <si>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</si>
  <si>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</si>
  <si>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</si>
  <si>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</si>
  <si>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</si>
  <si>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</si>
  <si>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</si>
  <si>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</si>
  <si>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</si>
  <si>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</si>
  <si>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</si>
  <si>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</si>
  <si>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</si>
  <si>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</si>
  <si>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</si>
  <si>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</si>
  <si>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</si>
  <si>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</si>
  <si>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</si>
  <si>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</si>
  <si>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</si>
  <si>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</si>
  <si>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</si>
  <si>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</si>
  <si>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</si>
  <si>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</si>
  <si>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</si>
  <si>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</si>
  <si>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</si>
  <si>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</si>
  <si>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</si>
  <si>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</si>
  <si>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</si>
  <si>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</si>
  <si>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</si>
  <si>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</si>
  <si>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</si>
  <si>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</si>
  <si>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</si>
  <si>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</si>
  <si>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</si>
  <si>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</si>
  <si>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</si>
  <si>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</si>
  <si>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</si>
  <si>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</si>
  <si>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</si>
  <si>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</si>
  <si>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</si>
  <si>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</si>
  <si>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</si>
  <si>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</si>
  <si>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</si>
  <si>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</si>
  <si>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</si>
  <si>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</si>
  <si>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</si>
  <si>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</si>
  <si>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</si>
  <si>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</si>
  <si>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</si>
  <si>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</si>
  <si>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</si>
  <si>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</si>
  <si>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</si>
  <si>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</si>
  <si>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</si>
  <si>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</si>
  <si>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</si>
  <si>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</si>
  <si>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</si>
  <si>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</si>
  <si>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</si>
  <si>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</si>
  <si>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</si>
  <si>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</si>
  <si>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</si>
  <si>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</si>
  <si>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</si>
  <si>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</si>
  <si>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</si>
  <si>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</si>
  <si>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</si>
  <si>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</si>
  <si>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</si>
  <si>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</si>
  <si>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</si>
  <si>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</si>
  <si>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</si>
  <si>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</si>
  <si>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</si>
  <si>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</si>
  <si>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</si>
  <si>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</si>
  <si>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</si>
  <si>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</si>
  <si>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</si>
  <si>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</si>
  <si>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</si>
  <si>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</si>
  <si>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</si>
  <si>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</si>
  <si>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</si>
  <si>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</si>
  <si>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</si>
  <si>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</si>
  <si>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</si>
  <si>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</si>
  <si>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</si>
  <si>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</si>
  <si>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</si>
  <si>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</si>
  <si>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</si>
  <si>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</si>
  <si>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</si>
  <si>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</si>
  <si>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</si>
  <si>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</si>
  <si>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</si>
  <si>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</si>
  <si>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</si>
  <si>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</si>
  <si>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</si>
  <si>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</si>
  <si>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</si>
  <si>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</si>
  <si>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</si>
  <si>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</si>
  <si>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</si>
  <si>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</si>
  <si>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</si>
  <si>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</si>
  <si>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</si>
  <si>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</si>
  <si>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</si>
  <si>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</si>
  <si>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</si>
  <si>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</si>
  <si>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</si>
  <si>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</si>
  <si>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</si>
  <si>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</si>
  <si>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</si>
  <si>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</si>
  <si>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</si>
  <si>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</si>
  <si>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</si>
  <si>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</si>
  <si>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</si>
  <si>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</si>
  <si>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</si>
  <si>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</si>
  <si>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</si>
  <si>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</si>
  <si>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</si>
  <si>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</si>
  <si>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</si>
  <si>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</si>
  <si>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</si>
  <si>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</si>
  <si>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</si>
  <si>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</si>
  <si>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</si>
  <si>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</si>
  <si>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</si>
  <si>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</si>
  <si>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</si>
  <si>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</si>
  <si>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</si>
  <si>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</si>
  <si>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</si>
  <si>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</si>
  <si>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</si>
  <si>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</si>
  <si>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</si>
  <si>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</si>
  <si>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</si>
  <si>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</si>
  <si>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</si>
  <si>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</si>
  <si>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</si>
  <si>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</si>
  <si>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</si>
  <si>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</si>
  <si>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</si>
  <si>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</si>
  <si>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</si>
  <si>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</si>
  <si>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</si>
  <si>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</si>
  <si>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</si>
  <si>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</si>
  <si>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</si>
  <si>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</si>
  <si>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</si>
  <si>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</si>
  <si>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</si>
  <si>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</si>
  <si>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</si>
  <si>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</si>
  <si>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</si>
  <si>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</si>
  <si>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</si>
  <si>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</si>
  <si>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</si>
  <si>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</si>
  <si>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</si>
  <si>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</si>
  <si>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</si>
  <si>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</si>
  <si>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</si>
  <si>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</si>
  <si>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</si>
  <si>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</si>
  <si>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</si>
  <si>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</si>
  <si>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</si>
  <si>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</si>
  <si>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</si>
  <si>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</si>
  <si>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</si>
  <si>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</si>
  <si>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</si>
  <si>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</si>
  <si>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</si>
  <si>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</si>
  <si>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</si>
  <si>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</si>
  <si>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</si>
  <si>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</si>
  <si>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</si>
  <si>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</si>
  <si>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</si>
  <si>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</si>
  <si>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</si>
  <si>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</si>
  <si>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</si>
  <si>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</si>
  <si>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</si>
  <si>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</si>
  <si>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</si>
  <si>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</si>
  <si>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</si>
  <si>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</si>
  <si>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</si>
  <si>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</si>
  <si>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</si>
  <si>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</si>
  <si>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</si>
  <si>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</si>
  <si>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</si>
  <si>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</si>
  <si>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</si>
  <si>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</si>
  <si>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</si>
  <si>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</si>
  <si>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</si>
  <si>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</si>
  <si>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</si>
  <si>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</si>
  <si>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</si>
  <si>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</si>
  <si>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</si>
  <si>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</si>
  <si>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</si>
  <si>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</si>
  <si>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</si>
  <si>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</si>
  <si>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</si>
  <si>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</si>
  <si>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</si>
  <si>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</si>
  <si>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</si>
  <si>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</si>
  <si>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</si>
  <si>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</si>
  <si>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</si>
  <si>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</si>
  <si>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</si>
  <si>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</si>
  <si>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</si>
  <si>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</si>
  <si>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</si>
  <si>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</si>
  <si>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</si>
  <si>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</si>
  <si>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</si>
  <si>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</si>
  <si>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</si>
  <si>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</si>
  <si>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</si>
  <si>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</si>
  <si>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</si>
  <si>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</si>
  <si>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</si>
  <si>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</si>
  <si>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</si>
  <si>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</si>
  <si>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</si>
  <si>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</si>
  <si>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</si>
  <si>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</si>
  <si>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</si>
  <si>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</si>
  <si>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</si>
  <si>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</si>
  <si>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</si>
  <si>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</si>
  <si>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</si>
  <si>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</si>
  <si>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</si>
  <si>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</si>
  <si>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</si>
  <si>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</si>
  <si>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</si>
  <si>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</si>
  <si>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</si>
  <si>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</si>
  <si>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</si>
  <si>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</si>
  <si>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</si>
  <si>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</si>
  <si>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</si>
  <si>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</si>
  <si>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</si>
  <si>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</si>
  <si>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</si>
  <si>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</si>
  <si>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</si>
  <si>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</si>
  <si>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</si>
  <si>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</si>
  <si>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</si>
  <si>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</si>
  <si>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</si>
  <si>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</si>
  <si>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</si>
  <si>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</si>
  <si>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</si>
  <si>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</si>
  <si>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</si>
  <si>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</si>
  <si>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</si>
  <si>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</si>
  <si>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</si>
  <si>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</si>
  <si>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</si>
  <si>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</si>
  <si>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</si>
  <si>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</si>
  <si>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</si>
  <si>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</si>
  <si>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</si>
  <si>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</si>
  <si>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</si>
  <si>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</si>
  <si>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</si>
  <si>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</si>
  <si>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</si>
  <si>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</si>
  <si>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</si>
  <si>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</si>
  <si>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</si>
  <si>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</si>
  <si>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</si>
  <si>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</si>
  <si>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</si>
  <si>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</si>
  <si>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</si>
  <si>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</si>
  <si>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</si>
  <si>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</si>
  <si>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</si>
  <si>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</si>
  <si>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</si>
  <si>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</si>
  <si>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</si>
  <si>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</si>
  <si>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</si>
  <si>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</si>
  <si>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</si>
  <si>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</si>
  <si>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</si>
  <si>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</si>
  <si>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</si>
  <si>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</si>
  <si>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</si>
  <si>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</si>
  <si>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</si>
  <si>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</si>
  <si>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</si>
  <si>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</si>
  <si>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</si>
  <si>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</si>
  <si>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</si>
  <si>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</si>
  <si>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</si>
  <si>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</si>
  <si>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</si>
  <si>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</si>
  <si>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</si>
  <si>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</si>
  <si>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</si>
  <si>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</si>
  <si>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</si>
  <si>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</si>
  <si>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</si>
  <si>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</si>
  <si>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</si>
  <si>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</si>
  <si>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</si>
  <si>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</si>
  <si>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</si>
  <si>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</si>
  <si>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</si>
  <si>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</si>
  <si>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</si>
  <si>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</si>
  <si>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</si>
  <si>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</si>
  <si>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</si>
  <si>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</si>
  <si>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</si>
  <si>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</si>
  <si>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</si>
  <si>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</si>
  <si>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</si>
  <si>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</si>
  <si>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</si>
  <si>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</si>
  <si>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</si>
  <si>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</si>
  <si>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</si>
  <si>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</si>
  <si>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</si>
  <si>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</si>
  <si>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</si>
  <si>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</si>
  <si>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</si>
  <si>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</si>
  <si>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</si>
  <si>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</si>
  <si>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</si>
  <si>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</si>
  <si>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</si>
  <si>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</si>
  <si>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</si>
  <si>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</si>
  <si>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</si>
  <si>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</si>
  <si>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</si>
  <si>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</si>
  <si>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</si>
  <si>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</si>
  <si>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</si>
  <si>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</si>
  <si>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</si>
  <si>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</si>
  <si>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</si>
  <si>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</si>
  <si>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</si>
  <si>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</si>
  <si>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</si>
  <si>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</si>
  <si>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</si>
  <si>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</si>
  <si>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</si>
  <si>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</si>
  <si>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</si>
  <si>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</si>
  <si>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</si>
  <si>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</si>
  <si>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</si>
  <si>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</si>
  <si>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</si>
  <si>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</si>
  <si>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</si>
  <si>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</si>
  <si>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</si>
  <si>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</si>
  <si>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</si>
  <si>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</si>
  <si>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</si>
  <si>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</si>
  <si>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</si>
  <si>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</si>
  <si>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</si>
  <si>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</si>
  <si>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</si>
  <si>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</si>
  <si>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</si>
  <si>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</si>
  <si>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</si>
  <si>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</si>
  <si>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</si>
  <si>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</si>
  <si>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</si>
  <si>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</si>
  <si>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</si>
  <si>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</si>
  <si>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</si>
  <si>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</si>
  <si>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</si>
  <si>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</si>
  <si>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</si>
  <si>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</si>
  <si>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</si>
  <si>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</si>
  <si>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</si>
  <si>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</si>
  <si>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</si>
  <si>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</si>
  <si>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</si>
  <si>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</si>
  <si>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</si>
  <si>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</si>
  <si>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</si>
  <si>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</si>
  <si>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</si>
  <si>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</si>
  <si>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</si>
  <si>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</si>
  <si>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</si>
  <si>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</si>
  <si>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</si>
  <si>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</si>
  <si>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</si>
  <si>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</si>
  <si>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</si>
  <si>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</si>
  <si>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</si>
  <si>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</si>
  <si>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</si>
  <si>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</si>
  <si>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</si>
  <si>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</si>
  <si>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</si>
  <si>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</si>
  <si>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</si>
  <si>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</si>
  <si>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</si>
  <si>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</si>
  <si>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</si>
  <si>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</si>
  <si>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</si>
  <si>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</si>
  <si>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</si>
  <si>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</si>
  <si>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</si>
  <si>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</si>
  <si>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</si>
  <si>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</si>
  <si>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</si>
  <si>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</si>
  <si>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</si>
  <si>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</si>
  <si>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</si>
  <si>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</si>
  <si>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</si>
  <si>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</si>
  <si>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</si>
  <si>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</si>
  <si>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</si>
  <si>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</si>
  <si>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</si>
  <si>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</si>
  <si>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</si>
  <si>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</si>
  <si>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</si>
  <si>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</si>
  <si>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</si>
  <si>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</si>
  <si>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</si>
  <si>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</si>
  <si>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</si>
  <si>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</si>
  <si>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</si>
  <si>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</si>
  <si>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</si>
  <si>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</si>
  <si>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</si>
  <si>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</si>
  <si>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</si>
  <si>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</si>
  <si>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</si>
  <si>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</si>
  <si>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</si>
  <si>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</si>
  <si>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</si>
  <si>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</si>
  <si>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</si>
  <si>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</si>
  <si>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</si>
  <si>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</si>
  <si>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</si>
  <si>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</si>
  <si>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</si>
  <si>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</si>
  <si>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</si>
  <si>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</si>
  <si>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</si>
  <si>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</si>
  <si>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</si>
  <si>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</si>
  <si>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</si>
  <si>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</si>
  <si>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</si>
  <si>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</si>
  <si>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</si>
  <si>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</si>
  <si>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</si>
  <si>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</si>
  <si>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</si>
  <si>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</si>
  <si>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</si>
  <si>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</si>
  <si>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</si>
  <si>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</si>
  <si>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</si>
  <si>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</si>
  <si>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</si>
  <si>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</si>
  <si>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</si>
  <si>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</si>
  <si>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</si>
  <si>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</si>
  <si>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</si>
  <si>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</si>
  <si>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</si>
  <si>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</si>
  <si>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</si>
  <si>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</si>
  <si>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</si>
  <si>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</si>
  <si>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</si>
  <si>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</si>
  <si>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</si>
  <si>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</si>
  <si>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</si>
  <si>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</si>
  <si>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</si>
  <si>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</si>
  <si>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</si>
  <si>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</si>
  <si>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</si>
  <si>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</si>
  <si>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</si>
  <si>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</si>
  <si>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</si>
  <si>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</si>
  <si>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</si>
  <si>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</si>
  <si>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</si>
  <si>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</si>
  <si>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</si>
  <si>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</si>
  <si>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</si>
  <si>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</si>
  <si>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</si>
  <si>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</si>
  <si>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</si>
  <si>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</si>
  <si>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</si>
  <si>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</si>
  <si>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</si>
  <si>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</si>
  <si>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</si>
  <si>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</si>
  <si>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</si>
  <si>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</si>
  <si>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</si>
  <si>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</si>
  <si>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</si>
  <si>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</si>
  <si>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</si>
  <si>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</si>
  <si>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</si>
  <si>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</si>
  <si>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</si>
  <si>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</si>
  <si>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</si>
  <si>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</si>
  <si>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</si>
  <si>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</si>
  <si>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</si>
  <si>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</si>
  <si>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</si>
  <si>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</si>
  <si>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</si>
  <si>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</si>
  <si>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</si>
  <si>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</si>
  <si>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</si>
  <si>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</si>
  <si>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</si>
  <si>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</si>
  <si>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</si>
  <si>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</si>
  <si>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</si>
  <si>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</si>
  <si>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</si>
  <si>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</si>
  <si>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</si>
  <si>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</si>
  <si>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</si>
  <si>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</si>
  <si>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</si>
  <si>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</si>
  <si>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</si>
  <si>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</si>
  <si>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</si>
  <si>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</si>
  <si>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</si>
  <si>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</si>
  <si>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</si>
  <si>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</si>
  <si>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</si>
  <si>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</si>
  <si>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</si>
  <si>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</si>
  <si>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</si>
  <si>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</si>
  <si>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</si>
  <si>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</si>
  <si>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</si>
  <si>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</si>
  <si>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</si>
  <si>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</si>
  <si>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</si>
  <si>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</si>
  <si>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</si>
  <si>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</si>
  <si>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</si>
  <si>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</si>
  <si>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</si>
  <si>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</si>
  <si>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</si>
  <si>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</si>
  <si>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</si>
  <si>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</si>
  <si>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</si>
  <si>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</si>
  <si>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</si>
  <si>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</si>
  <si>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</si>
  <si>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</si>
  <si>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</si>
  <si>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</si>
  <si>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</si>
  <si>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</si>
  <si>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</si>
  <si>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</si>
  <si>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</si>
  <si>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</si>
  <si>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</si>
  <si>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</si>
  <si>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</si>
  <si>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</si>
  <si>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</si>
  <si>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</si>
  <si>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</si>
  <si>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</si>
  <si>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</si>
  <si>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</si>
  <si>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</si>
  <si>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</si>
  <si>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</si>
  <si>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</si>
  <si>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</si>
  <si>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</si>
  <si>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</si>
  <si>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</si>
  <si>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</si>
  <si>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</si>
  <si>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</si>
  <si>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</si>
  <si>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</si>
  <si>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</si>
  <si>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</si>
  <si>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</si>
  <si>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</si>
  <si>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</si>
  <si>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</si>
  <si>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</si>
  <si>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</si>
  <si>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</si>
  <si>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</si>
  <si>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</si>
  <si>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</si>
  <si>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</si>
  <si>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</si>
  <si>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</si>
  <si>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</si>
  <si>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</si>
  <si>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</si>
  <si>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</si>
  <si>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</si>
  <si>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</si>
  <si>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</si>
  <si>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</si>
  <si>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</si>
  <si>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</si>
  <si>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</si>
  <si>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</si>
  <si>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</si>
  <si>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</si>
  <si>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</si>
  <si>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</si>
  <si>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</si>
  <si>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</si>
  <si>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</si>
  <si>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</si>
  <si>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</si>
  <si>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</si>
  <si>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</si>
  <si>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</si>
  <si>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</si>
  <si>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</si>
  <si>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</si>
  <si>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</si>
  <si>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</si>
  <si>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</si>
  <si>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</si>
  <si>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</si>
  <si>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</si>
  <si>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</si>
  <si>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</si>
  <si>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</si>
  <si>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</si>
  <si>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</si>
  <si>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</si>
  <si>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</si>
  <si>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</si>
  <si>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</si>
  <si>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</si>
  <si>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</si>
  <si>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</si>
  <si>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</si>
  <si>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</si>
  <si>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</si>
  <si>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</si>
  <si>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</si>
  <si>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</si>
  <si>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</si>
  <si>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</si>
  <si>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</si>
  <si>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</si>
  <si>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</si>
  <si>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</si>
  <si>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</si>
  <si>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</si>
  <si>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</si>
  <si>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</si>
  <si>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</si>
  <si>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</si>
  <si>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</si>
  <si>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</si>
  <si>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</si>
  <si>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</si>
  <si>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</si>
  <si>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</si>
  <si>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</si>
  <si>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</si>
  <si>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</si>
  <si>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</si>
  <si>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</si>
  <si>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</si>
  <si>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</si>
  <si>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</si>
  <si>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</si>
  <si>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</si>
  <si>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</si>
  <si>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</si>
  <si>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</si>
  <si>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</si>
  <si>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</si>
  <si>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</si>
  <si>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</si>
  <si>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</si>
  <si>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</si>
  <si>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</si>
  <si>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</si>
  <si>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</si>
  <si>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</si>
  <si>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</si>
  <si>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</si>
  <si>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</si>
  <si>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</si>
  <si>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</si>
  <si>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</si>
  <si>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</si>
  <si>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</si>
  <si>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</si>
  <si>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</si>
  <si>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</si>
  <si>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</si>
  <si>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</si>
  <si>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</si>
  <si>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</si>
  <si>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</si>
  <si>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</si>
  <si>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</si>
  <si>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</si>
  <si>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</si>
  <si>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</si>
  <si>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</si>
  <si>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</si>
  <si>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</si>
  <si>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</si>
  <si>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</si>
  <si>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</si>
  <si>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</si>
  <si>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</si>
  <si>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</si>
  <si>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</si>
  <si>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</si>
  <si>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</si>
  <si>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</si>
  <si>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</si>
  <si>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</si>
  <si>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</si>
  <si>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</si>
  <si>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</si>
  <si>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</si>
  <si>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</si>
  <si>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</si>
  <si>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</si>
  <si>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</si>
  <si>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</si>
  <si>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</si>
  <si>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</si>
  <si>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</si>
  <si>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</si>
  <si>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</si>
  <si>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</si>
  <si>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</si>
  <si>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</si>
  <si>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</si>
  <si>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</si>
  <si>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</si>
  <si>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</si>
  <si>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</si>
  <si>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</si>
  <si>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</si>
  <si>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</si>
  <si>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</si>
  <si>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</si>
  <si>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</si>
  <si>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</si>
  <si>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</si>
  <si>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</si>
  <si>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</si>
  <si>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</si>
  <si>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</si>
  <si>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</si>
  <si>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</si>
  <si>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</si>
  <si>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</si>
  <si>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</si>
  <si>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</si>
  <si>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</si>
  <si>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</si>
  <si>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</si>
  <si>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</si>
  <si>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</si>
  <si>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</si>
  <si>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</si>
  <si>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</si>
  <si>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</si>
  <si>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</si>
  <si>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</si>
  <si>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</si>
  <si>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</si>
  <si>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</si>
  <si>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</si>
  <si>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</si>
  <si>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</si>
  <si>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</si>
  <si>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</si>
  <si>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</si>
  <si>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</si>
  <si>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</si>
  <si>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</si>
  <si>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</si>
  <si>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</si>
  <si>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</si>
  <si>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</si>
  <si>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</si>
  <si>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</si>
  <si>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</si>
  <si>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</si>
  <si>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</si>
  <si>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</si>
  <si>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</si>
  <si>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</si>
  <si>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</si>
  <si>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</si>
  <si>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</si>
  <si>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</si>
  <si>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</si>
  <si>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</si>
  <si>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</si>
  <si>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</si>
  <si>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</si>
  <si>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</si>
  <si>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</si>
  <si>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</si>
  <si>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</si>
  <si>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</si>
  <si>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</si>
  <si>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</si>
  <si>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</si>
  <si>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</si>
  <si>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</si>
  <si>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</si>
  <si>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</si>
  <si>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</si>
  <si>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</si>
  <si>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</si>
  <si>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</si>
  <si>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</si>
  <si>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</si>
  <si>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</si>
  <si>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</si>
  <si>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</si>
  <si>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</si>
  <si>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</si>
  <si>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</si>
  <si>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</si>
  <si>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</si>
  <si>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</si>
  <si>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</si>
  <si>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</si>
  <si>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</si>
  <si>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</si>
  <si>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</si>
  <si>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</si>
  <si>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</si>
  <si>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</si>
  <si>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</si>
  <si>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</si>
  <si>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</si>
  <si>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</si>
  <si>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</si>
  <si>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</si>
  <si>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</si>
  <si>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</si>
  <si>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</si>
  <si>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</si>
  <si>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</si>
  <si>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</si>
  <si>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</si>
  <si>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</si>
  <si>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</si>
  <si>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</si>
  <si>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</si>
  <si>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</si>
  <si>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</si>
  <si>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</si>
  <si>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</si>
  <si>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</si>
  <si>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</si>
  <si>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</si>
  <si>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</si>
  <si>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</si>
  <si>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</si>
  <si>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</si>
  <si>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</si>
  <si>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</si>
  <si>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</si>
  <si>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</si>
  <si>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</si>
  <si>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</si>
  <si>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</si>
  <si>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</si>
  <si>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</si>
  <si>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</si>
  <si>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</si>
  <si>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</si>
  <si>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</si>
  <si>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</si>
  <si>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</si>
  <si>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</si>
  <si>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</si>
  <si>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</si>
  <si>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</si>
  <si>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</si>
  <si>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</si>
  <si>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</si>
  <si>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</si>
  <si>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</si>
  <si>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</si>
  <si>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</si>
  <si>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</si>
  <si>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</si>
  <si>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</si>
  <si>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</si>
  <si>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</si>
  <si>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</si>
  <si>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</si>
  <si>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</si>
  <si>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</si>
  <si>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</si>
  <si>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</si>
  <si>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</si>
  <si>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</si>
  <si>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</si>
  <si>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</si>
  <si>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</si>
  <si>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</si>
  <si>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</si>
  <si>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</si>
  <si>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</si>
  <si>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</si>
  <si>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</si>
  <si>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</si>
  <si>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</si>
  <si>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</si>
  <si>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</si>
  <si>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</si>
  <si>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</si>
  <si>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</si>
  <si>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</si>
  <si>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</si>
  <si>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</si>
  <si>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</si>
  <si>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</si>
  <si>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</si>
  <si>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</si>
  <si>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</si>
  <si>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</si>
  <si>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</si>
  <si>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</si>
  <si>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</si>
  <si>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</si>
  <si>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</si>
  <si>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</si>
  <si>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</si>
  <si>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</si>
  <si>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</si>
  <si>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</si>
  <si>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</si>
  <si>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</si>
  <si>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</si>
  <si>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</si>
  <si>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</si>
  <si>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</si>
  <si>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</si>
  <si>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</si>
  <si>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</si>
  <si>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</si>
  <si>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</si>
  <si>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</si>
  <si>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</si>
  <si>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</si>
  <si>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</si>
  <si>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</si>
  <si>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</si>
  <si>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</si>
  <si>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</si>
  <si>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</si>
  <si>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</si>
  <si>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</si>
  <si>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</si>
  <si>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</si>
  <si>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</si>
  <si>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</si>
  <si>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</si>
  <si>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</si>
  <si>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</si>
  <si>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</si>
  <si>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</si>
  <si>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</si>
  <si>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</si>
  <si>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</si>
  <si>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</si>
  <si>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</si>
  <si>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</si>
  <si>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</si>
  <si>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</si>
  <si>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</si>
  <si>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</si>
  <si>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</si>
  <si>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</si>
  <si>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</si>
  <si>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</si>
  <si>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</si>
  <si>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</si>
  <si>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</si>
  <si>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</si>
  <si>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</si>
  <si>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</si>
  <si>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</si>
  <si>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</si>
  <si>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</si>
  <si>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</si>
  <si>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</si>
  <si>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</si>
  <si>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</si>
  <si>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</si>
  <si>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</si>
  <si>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</si>
  <si>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</si>
  <si>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</si>
  <si>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</si>
  <si>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</si>
  <si>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</si>
  <si>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</si>
  <si>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</si>
  <si>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</si>
  <si>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</si>
  <si>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</si>
  <si>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</si>
  <si>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</si>
  <si>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</si>
  <si>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</si>
  <si>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</si>
  <si>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</si>
  <si>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</si>
  <si>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</si>
  <si>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</si>
  <si>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</si>
  <si>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</si>
  <si>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</si>
  <si>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</si>
  <si>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</si>
  <si>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</si>
  <si>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</si>
  <si>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</si>
  <si>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</si>
  <si>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</si>
  <si>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</si>
  <si>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</si>
  <si>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</si>
  <si>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</si>
  <si>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</si>
  <si>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</si>
  <si>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</si>
  <si>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</si>
  <si>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</si>
  <si>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</si>
  <si>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</si>
  <si>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</si>
  <si>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</si>
  <si>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</si>
  <si>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</si>
  <si>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</si>
  <si>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</si>
  <si>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</si>
  <si>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</si>
  <si>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</si>
  <si>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</si>
  <si>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</si>
  <si>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</si>
  <si>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</si>
  <si>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</si>
  <si>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</si>
  <si>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</si>
  <si>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</si>
  <si>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</si>
  <si>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</si>
  <si>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</si>
  <si>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</si>
  <si>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</si>
  <si>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</si>
  <si>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</si>
  <si>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</si>
  <si>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</si>
  <si>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</si>
  <si>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</si>
  <si>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</si>
  <si>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</si>
  <si>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</si>
  <si>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</si>
  <si>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</si>
  <si>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</si>
  <si>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</si>
  <si>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</si>
  <si>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</si>
  <si>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</si>
  <si>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</si>
  <si>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</si>
  <si>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</si>
  <si>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</si>
  <si>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</si>
  <si>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</si>
  <si>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</si>
  <si>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</si>
  <si>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</si>
  <si>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</si>
  <si>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</si>
  <si>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</si>
  <si>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</si>
  <si>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</si>
  <si>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</si>
  <si>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</si>
  <si>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</si>
  <si>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</si>
  <si>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</si>
  <si>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</si>
  <si>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</si>
  <si>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</si>
  <si>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</si>
  <si>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</si>
  <si>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</si>
  <si>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</si>
  <si>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</si>
  <si>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</si>
  <si>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</si>
  <si>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</si>
  <si>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</si>
  <si>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</si>
  <si>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</si>
  <si>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</si>
  <si>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</si>
  <si>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</si>
  <si>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</si>
  <si>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</si>
  <si>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</si>
  <si>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</si>
  <si>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</si>
  <si>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</si>
  <si>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</si>
  <si>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</si>
  <si>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</si>
  <si>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</si>
  <si>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</si>
  <si>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</si>
  <si>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</si>
  <si>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</si>
  <si>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</si>
  <si>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</si>
  <si>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</si>
  <si>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</si>
  <si>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</si>
  <si>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</si>
  <si>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</si>
  <si>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</si>
  <si>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</si>
  <si>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</si>
  <si>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</si>
  <si>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</si>
  <si>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</si>
  <si>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</si>
  <si>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</si>
  <si>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</si>
  <si>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</si>
  <si>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</si>
  <si>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</si>
  <si>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</si>
  <si>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</si>
  <si>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</si>
  <si>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</si>
  <si>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</si>
  <si>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</si>
  <si>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</si>
  <si>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</si>
  <si>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</si>
  <si>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</si>
  <si>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</si>
  <si>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</si>
  <si>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</si>
  <si>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</si>
  <si>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</si>
  <si>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</si>
  <si>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</si>
  <si>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</si>
  <si>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</si>
  <si>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</si>
  <si>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</si>
  <si>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</si>
  <si>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</si>
  <si>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</si>
  <si>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</si>
  <si>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</si>
  <si>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</si>
  <si>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</si>
  <si>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</si>
  <si>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</si>
  <si>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</si>
  <si>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</si>
  <si>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</si>
  <si>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</si>
  <si>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</si>
  <si>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</si>
  <si>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</si>
  <si>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</si>
  <si>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</si>
  <si>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</si>
  <si>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</si>
  <si>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</si>
  <si>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</si>
  <si>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</si>
  <si>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</si>
  <si>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</si>
  <si>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</si>
  <si>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</si>
  <si>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</si>
  <si>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</si>
  <si>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</si>
  <si>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</si>
  <si>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</si>
  <si>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</si>
  <si>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</si>
  <si>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</si>
  <si>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</si>
  <si>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</si>
  <si>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</si>
  <si>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</si>
  <si>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</si>
  <si>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</si>
  <si>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</si>
  <si>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</si>
  <si>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</si>
  <si>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</si>
  <si>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</si>
  <si>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</si>
  <si>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</si>
  <si>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</si>
  <si>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</si>
  <si>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</si>
  <si>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</si>
  <si>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</si>
  <si>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</si>
  <si>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</si>
  <si>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</si>
  <si>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</si>
  <si>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</si>
  <si>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</si>
  <si>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</si>
  <si>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</si>
  <si>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</si>
  <si>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</si>
  <si>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</si>
  <si>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</si>
  <si>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</si>
  <si>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</si>
  <si>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</si>
  <si>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</si>
  <si>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</si>
  <si>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</si>
  <si>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</si>
  <si>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</si>
  <si>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</si>
  <si>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</si>
  <si>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</si>
  <si>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</si>
  <si>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</si>
  <si>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</si>
  <si>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</si>
  <si>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</si>
  <si>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</si>
  <si>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</si>
  <si>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</si>
  <si>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</si>
  <si>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</si>
  <si>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</si>
  <si>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</si>
  <si>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</si>
  <si>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</si>
  <si>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</si>
  <si>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</si>
  <si>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</si>
  <si>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</si>
  <si>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</si>
  <si>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</si>
  <si>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</si>
  <si>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</si>
  <si>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</si>
  <si>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</si>
  <si>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</si>
  <si>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</si>
  <si>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</si>
  <si>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</si>
  <si>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</si>
  <si>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</si>
  <si>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</si>
  <si>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</si>
  <si>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</si>
  <si>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</si>
  <si>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</si>
  <si>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</si>
  <si>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</si>
  <si>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</si>
  <si>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</si>
  <si>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</si>
  <si>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</si>
  <si>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</si>
  <si>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</si>
  <si>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</si>
  <si>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</si>
  <si>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</si>
  <si>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</si>
  <si>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</si>
  <si>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</si>
  <si>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</si>
  <si>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</si>
  <si>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</si>
  <si>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</si>
  <si>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</si>
  <si>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</si>
  <si>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</si>
  <si>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</si>
  <si>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</si>
  <si>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</si>
  <si>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</si>
  <si>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</si>
  <si>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</si>
  <si>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</si>
  <si>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</si>
  <si>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</si>
  <si>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</si>
  <si>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</si>
  <si>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</si>
  <si>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</si>
  <si>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</si>
  <si>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</si>
  <si>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</si>
  <si>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</si>
  <si>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</si>
  <si>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</si>
  <si>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</si>
  <si>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</si>
  <si>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</si>
  <si>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</si>
  <si>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</si>
  <si>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</si>
  <si>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</si>
  <si>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</si>
  <si>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</si>
  <si>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</si>
  <si>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</si>
  <si>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</si>
  <si>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</si>
  <si>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</si>
  <si>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</si>
  <si>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</si>
  <si>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</si>
  <si>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</si>
  <si>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</si>
  <si>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</si>
  <si>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</si>
  <si>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</si>
  <si>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</si>
  <si>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</si>
  <si>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</si>
  <si>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</si>
  <si>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</si>
  <si>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</si>
  <si>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</si>
  <si>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</si>
  <si>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</si>
  <si>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</si>
  <si>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</si>
  <si>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</si>
  <si>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</si>
  <si>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</si>
  <si>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</si>
  <si>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</si>
  <si>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</si>
  <si>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</si>
  <si>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</si>
  <si>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</si>
  <si>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</si>
  <si>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</si>
  <si>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</si>
  <si>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</si>
  <si>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</si>
  <si>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</si>
  <si>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</si>
  <si>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</si>
  <si>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</si>
  <si>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</si>
  <si>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</si>
  <si>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</si>
  <si>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</si>
  <si>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</si>
  <si>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</si>
  <si>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</si>
  <si>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</si>
  <si>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</si>
  <si>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</si>
  <si>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</si>
  <si>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</si>
  <si>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</si>
  <si>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</si>
  <si>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</si>
  <si>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</si>
  <si>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</si>
  <si>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</si>
  <si>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</si>
  <si>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</si>
  <si>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</si>
  <si>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</si>
  <si>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</si>
  <si>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</si>
  <si>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</si>
  <si>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</si>
  <si>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</si>
  <si>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</si>
  <si>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</si>
  <si>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</si>
  <si>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</si>
  <si>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</si>
  <si>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</si>
  <si>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</si>
  <si>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</si>
  <si>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</si>
  <si>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</si>
  <si>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</si>
  <si>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</si>
  <si>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</si>
  <si>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</si>
  <si>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</si>
  <si>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</si>
  <si>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</si>
  <si>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</si>
  <si>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</si>
  <si>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</si>
  <si>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</si>
  <si>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</si>
  <si>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</si>
  <si>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</si>
  <si>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</si>
  <si>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</si>
  <si>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</si>
  <si>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</si>
  <si>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</si>
  <si>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</si>
  <si>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</si>
  <si>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</si>
  <si>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</si>
  <si>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</si>
  <si>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</si>
  <si>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</si>
  <si>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</si>
  <si>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</si>
  <si>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</si>
  <si>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</si>
  <si>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</si>
  <si>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</si>
  <si>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</si>
  <si>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</si>
  <si>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</si>
  <si>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</si>
  <si>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</si>
  <si>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</si>
  <si>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</si>
  <si>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</si>
  <si>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</si>
  <si>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</si>
  <si>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</si>
  <si>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</si>
  <si>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</si>
  <si>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</si>
  <si>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</si>
  <si>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</si>
  <si>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</si>
  <si>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</si>
  <si>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</si>
  <si>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</si>
  <si>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</si>
  <si>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</si>
  <si>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</si>
  <si>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</si>
  <si>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</si>
  <si>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</si>
  <si>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</si>
  <si>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</si>
  <si>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</si>
  <si>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</si>
  <si>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</si>
  <si>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</si>
  <si>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</si>
  <si>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</si>
  <si>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</si>
  <si>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</si>
  <si>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</si>
  <si>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</si>
  <si>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</si>
  <si>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</si>
  <si>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</si>
  <si>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</si>
  <si>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</si>
  <si>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</si>
  <si>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</si>
  <si>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</si>
  <si>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</si>
  <si>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</si>
  <si>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</si>
  <si>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</si>
  <si>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</si>
  <si>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</si>
  <si>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</si>
  <si>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</si>
  <si>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</si>
  <si>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</si>
  <si>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</si>
  <si>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</si>
  <si>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</si>
  <si>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</si>
  <si>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</si>
  <si>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</si>
  <si>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</si>
  <si>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</si>
  <si>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</si>
  <si>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</si>
  <si>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</si>
  <si>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</si>
  <si>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</si>
  <si>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</si>
  <si>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</si>
  <si>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</si>
  <si>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</si>
  <si>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</si>
  <si>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</si>
  <si>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</si>
  <si>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</si>
  <si>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</si>
  <si>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</si>
  <si>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</si>
  <si>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</si>
  <si>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</si>
  <si>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</si>
  <si>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</si>
  <si>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</si>
  <si>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</si>
  <si>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</si>
  <si>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</si>
  <si>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</si>
  <si>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</si>
  <si>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</si>
  <si>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</si>
  <si>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</si>
  <si>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</si>
  <si>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</si>
  <si>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</si>
  <si>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</si>
  <si>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</si>
  <si>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</si>
  <si>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</si>
  <si>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</si>
  <si>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</si>
  <si>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</si>
  <si>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</si>
  <si>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</si>
  <si>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</si>
  <si>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</si>
  <si>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</si>
  <si>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</si>
  <si>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</si>
  <si>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</si>
  <si>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</si>
  <si>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</si>
  <si>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</si>
  <si>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</si>
  <si>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</si>
  <si>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</si>
  <si>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</si>
  <si>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</si>
  <si>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</si>
  <si>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</si>
  <si>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</si>
  <si>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</si>
  <si>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</si>
  <si>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</si>
  <si>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</si>
  <si>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</si>
  <si>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</si>
  <si>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</si>
  <si>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</si>
  <si>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</si>
  <si>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</si>
  <si>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</si>
  <si>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</si>
  <si>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</si>
  <si>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</si>
  <si>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</si>
  <si>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</si>
  <si>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</si>
  <si>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</si>
  <si>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</si>
  <si>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</si>
  <si>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</si>
  <si>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</si>
  <si>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</si>
  <si>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</si>
  <si>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</si>
  <si>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</si>
  <si>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</si>
  <si>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</si>
  <si>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</si>
  <si>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</si>
  <si>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</si>
  <si>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</si>
  <si>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</si>
  <si>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</si>
  <si>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</si>
  <si>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</si>
  <si>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</si>
  <si>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</si>
  <si>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</si>
  <si>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</si>
  <si>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</si>
  <si>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</si>
  <si>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</si>
  <si>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</si>
  <si>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</si>
  <si>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</si>
  <si>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</si>
  <si>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</si>
  <si>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</si>
  <si>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</si>
  <si>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</si>
  <si>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</si>
  <si>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</si>
  <si>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</si>
  <si>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</si>
  <si>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</si>
  <si>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</si>
  <si>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</si>
  <si>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</si>
  <si>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</si>
  <si>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</si>
  <si>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</si>
  <si>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</si>
  <si>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</si>
  <si>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</si>
  <si>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</si>
  <si>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</si>
  <si>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</si>
  <si>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</si>
  <si>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</si>
  <si>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</si>
  <si>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</si>
  <si>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</si>
  <si>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</si>
  <si>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</si>
  <si>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</si>
  <si>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</si>
  <si>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</si>
  <si>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</si>
  <si>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</si>
  <si>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</si>
  <si>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</si>
  <si>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</si>
  <si>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</si>
  <si>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</si>
  <si>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</si>
  <si>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</si>
  <si>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</si>
  <si>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</si>
  <si>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</si>
  <si>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</si>
  <si>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</si>
  <si>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</si>
  <si>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</si>
  <si>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</si>
  <si>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</si>
  <si>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</si>
  <si>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</si>
  <si>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</si>
  <si>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</si>
  <si>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</si>
  <si>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</si>
  <si>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</si>
  <si>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</si>
  <si>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</si>
  <si>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</si>
  <si>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</si>
  <si>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</si>
  <si>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</si>
  <si>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</si>
  <si>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</si>
  <si>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</si>
  <si>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</si>
  <si>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</si>
  <si>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</si>
  <si>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</si>
  <si>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</si>
  <si>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</si>
  <si>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</si>
  <si>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</si>
  <si>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</si>
  <si>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</si>
  <si>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</si>
  <si>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</si>
  <si>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</si>
  <si>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</si>
  <si>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</si>
  <si>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</si>
  <si>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</si>
  <si>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</si>
  <si>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</si>
  <si>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</si>
  <si>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</si>
  <si>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</si>
  <si>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</si>
  <si>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</si>
  <si>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</si>
  <si>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</si>
  <si>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</si>
  <si>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</si>
  <si>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</si>
  <si>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</si>
  <si>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</si>
  <si>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</si>
  <si>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</si>
  <si>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</si>
  <si>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</si>
  <si>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</si>
  <si>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</si>
  <si>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</si>
  <si>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</si>
  <si>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</si>
  <si>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</si>
  <si>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</si>
  <si>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</si>
  <si>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</si>
  <si>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</si>
  <si>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</si>
  <si>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</si>
  <si>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</si>
  <si>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</si>
  <si>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</si>
  <si>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</si>
  <si>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</si>
  <si>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</si>
  <si>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</si>
  <si>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</si>
  <si>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</si>
  <si>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</si>
  <si>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</si>
  <si>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</si>
  <si>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</si>
  <si>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</si>
  <si>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</si>
  <si>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</si>
  <si>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</si>
  <si>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</si>
  <si>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</si>
  <si>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</si>
  <si>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</si>
  <si>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</si>
  <si>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</si>
  <si>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</si>
  <si>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</si>
  <si>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</si>
  <si>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</si>
  <si>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</si>
  <si>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</si>
  <si>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</si>
  <si>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</si>
  <si>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</si>
  <si>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</si>
  <si>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</si>
  <si>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</si>
  <si>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</si>
  <si>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</si>
  <si>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</si>
  <si>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</si>
  <si>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</si>
  <si>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</si>
  <si>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</si>
  <si>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</si>
  <si>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</si>
  <si>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</si>
  <si>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</si>
  <si>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</si>
  <si>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</si>
  <si>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</si>
  <si>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</si>
  <si>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</si>
  <si>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</si>
  <si>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</si>
  <si>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</si>
  <si>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</si>
  <si>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</si>
  <si>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</si>
  <si>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</si>
  <si>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</si>
  <si>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</si>
  <si>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</si>
  <si>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</si>
  <si>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</si>
  <si>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</si>
  <si>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</si>
  <si>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</si>
  <si>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</si>
  <si>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</si>
  <si>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</si>
  <si>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</si>
  <si>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</si>
  <si>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</si>
  <si>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</si>
  <si>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</si>
  <si>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</si>
  <si>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</si>
  <si>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</si>
  <si>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</si>
  <si>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</si>
  <si>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</si>
  <si>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</si>
  <si>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</si>
  <si>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</si>
  <si>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</si>
  <si>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</si>
  <si>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</si>
  <si>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</si>
  <si>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</si>
  <si>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</si>
  <si>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</si>
  <si>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</si>
  <si>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</si>
  <si>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</si>
  <si>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</si>
  <si>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</si>
  <si>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</si>
  <si>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</si>
  <si>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</si>
  <si>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</si>
  <si>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</si>
  <si>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</si>
  <si>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</si>
  <si>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</si>
  <si>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</si>
  <si>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</si>
  <si>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</si>
  <si>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</si>
  <si>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</si>
  <si>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</si>
  <si>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</si>
  <si>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</si>
  <si>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</si>
  <si>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</si>
  <si>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</si>
  <si>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</si>
  <si>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</si>
  <si>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</si>
  <si>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</si>
  <si>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</si>
  <si>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</si>
  <si>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</si>
  <si>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</si>
  <si>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</si>
  <si>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</si>
  <si>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</si>
  <si>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</si>
  <si>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</si>
  <si>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</si>
  <si>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</si>
  <si>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</si>
  <si>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</si>
  <si>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</si>
  <si>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</si>
  <si>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</si>
  <si>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</si>
  <si>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</si>
  <si>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</si>
  <si>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</si>
  <si>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</si>
  <si>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</si>
  <si>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</si>
  <si>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</si>
  <si>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</si>
  <si>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</si>
  <si>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</si>
  <si>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</si>
  <si>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</si>
  <si>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</si>
  <si>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</si>
  <si>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</si>
  <si>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</si>
  <si>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</si>
  <si>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</si>
  <si>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</si>
  <si>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</si>
  <si>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</si>
  <si>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</si>
  <si>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</si>
  <si>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</si>
  <si>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</si>
  <si>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</si>
  <si>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</si>
  <si>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</si>
  <si>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</si>
  <si>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</si>
  <si>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</si>
  <si>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</si>
  <si>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</si>
  <si>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</si>
  <si>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</si>
  <si>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</si>
  <si>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</si>
  <si>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</si>
  <si>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</si>
  <si>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</si>
  <si>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</si>
  <si>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</si>
  <si>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</si>
  <si>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</si>
  <si>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</si>
  <si>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</si>
  <si>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</si>
  <si>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</si>
  <si>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</si>
  <si>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</si>
  <si>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</si>
  <si>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</si>
  <si>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</si>
  <si>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</si>
  <si>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</si>
  <si>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</si>
  <si>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</si>
  <si>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</si>
  <si>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</si>
  <si>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</si>
  <si>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</si>
  <si>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</si>
  <si>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</si>
  <si>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</si>
  <si>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</si>
  <si>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</si>
  <si>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</si>
  <si>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</si>
  <si>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</si>
  <si>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</si>
  <si>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</si>
  <si>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</si>
  <si>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</si>
  <si>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</si>
  <si>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</si>
  <si>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</si>
  <si>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</si>
  <si>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</si>
  <si>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</si>
  <si>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</si>
  <si>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</si>
  <si>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</si>
  <si>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</si>
  <si>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</si>
  <si>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</si>
  <si>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</si>
  <si>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</si>
  <si>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</si>
  <si>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</si>
  <si>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</si>
  <si>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</si>
  <si>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</si>
  <si>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</si>
  <si>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</si>
  <si>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</si>
  <si>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</si>
  <si>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</si>
  <si>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</si>
  <si>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</si>
  <si>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</si>
  <si>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</si>
  <si>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</si>
  <si>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</si>
  <si>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</si>
  <si>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</si>
  <si>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</si>
  <si>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</si>
  <si>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</si>
  <si>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</si>
  <si>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</si>
  <si>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</si>
  <si>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</si>
  <si>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</si>
  <si>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</si>
  <si>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</si>
  <si>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</si>
  <si>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</si>
  <si>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</si>
  <si>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</si>
  <si>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</si>
  <si>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</si>
  <si>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</si>
  <si>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</si>
  <si>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</si>
  <si>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</si>
  <si>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</si>
  <si>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</si>
  <si>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</si>
  <si>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</si>
  <si>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</si>
  <si>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</si>
  <si>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</si>
  <si>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</si>
  <si>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</si>
  <si>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</si>
  <si>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</si>
  <si>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</si>
  <si>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</si>
  <si>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</si>
  <si>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</si>
  <si>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</si>
  <si>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</si>
  <si>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</si>
  <si>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</si>
  <si>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</si>
  <si>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</si>
  <si>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</si>
  <si>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</si>
  <si>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</si>
  <si>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</si>
  <si>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</si>
  <si>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</si>
  <si>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</si>
  <si>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</si>
  <si>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</si>
  <si>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</si>
  <si>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</si>
  <si>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</si>
  <si>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</si>
  <si>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</si>
  <si>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</si>
  <si>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</si>
  <si>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</si>
  <si>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</si>
  <si>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</si>
  <si>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</si>
  <si>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</si>
  <si>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</si>
  <si>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</si>
  <si>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</si>
  <si>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</si>
  <si>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</si>
  <si>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</si>
  <si>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</si>
  <si>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</si>
  <si>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</si>
  <si>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</si>
  <si>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</si>
  <si>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</si>
  <si>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</si>
  <si>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</si>
  <si>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</si>
  <si>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</si>
  <si>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</si>
  <si>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</si>
  <si>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</si>
  <si>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</si>
  <si>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</si>
  <si>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</si>
  <si>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</si>
  <si>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</si>
  <si>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</si>
  <si>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</si>
  <si>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</si>
  <si>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</si>
  <si>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</si>
  <si>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</si>
  <si>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</si>
  <si>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</si>
  <si>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</si>
  <si>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</si>
  <si>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</si>
  <si>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</si>
  <si>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</si>
  <si>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</si>
  <si>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</si>
  <si>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</si>
  <si>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</si>
  <si>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</si>
  <si>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</si>
  <si>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</si>
  <si>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</si>
  <si>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</si>
  <si>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</si>
  <si>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</si>
  <si>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</si>
  <si>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</si>
  <si>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</si>
  <si>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</si>
  <si>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</si>
  <si>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</si>
  <si>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</si>
  <si>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</si>
  <si>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</si>
  <si>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</si>
  <si>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</si>
  <si>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</si>
  <si>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</si>
  <si>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</si>
  <si>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</si>
  <si>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</si>
  <si>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</si>
  <si>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</si>
  <si>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</si>
  <si>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</si>
  <si>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</si>
  <si>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</si>
  <si>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</si>
  <si>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</si>
  <si>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</si>
  <si>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</si>
  <si>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</si>
  <si>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</si>
  <si>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</si>
  <si>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</si>
  <si>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</si>
  <si>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</si>
  <si>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</si>
  <si>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</si>
  <si>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</si>
  <si>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</si>
  <si>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</si>
  <si>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</si>
  <si>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</si>
  <si>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</si>
  <si>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</si>
  <si>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</si>
  <si>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</si>
  <si>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</si>
  <si>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</si>
  <si>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</si>
  <si>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</si>
  <si>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</si>
  <si>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</si>
  <si>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</si>
  <si>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</si>
  <si>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</si>
  <si>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</si>
  <si>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</si>
  <si>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</si>
  <si>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</si>
  <si>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</si>
  <si>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</si>
  <si>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</si>
  <si>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</si>
  <si>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</si>
  <si>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</si>
  <si>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</si>
  <si>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</si>
  <si>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</si>
  <si>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</si>
  <si>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</si>
  <si>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</si>
  <si>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</si>
  <si>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</si>
  <si>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</si>
  <si>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</si>
  <si>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</si>
  <si>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</si>
  <si>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</si>
  <si>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</si>
  <si>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</si>
  <si>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</si>
  <si>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</si>
  <si>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</si>
  <si>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</si>
  <si>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</si>
  <si>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</si>
  <si>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</si>
  <si>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</si>
  <si>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</si>
  <si>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</si>
  <si>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</si>
  <si>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</si>
  <si>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</si>
  <si>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</si>
  <si>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</si>
  <si>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</si>
  <si>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</si>
  <si>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</si>
  <si>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</si>
  <si>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</si>
  <si>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</si>
  <si>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</si>
  <si>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</si>
  <si>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</si>
  <si>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</si>
  <si>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</si>
  <si>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</si>
  <si>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</si>
  <si>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</si>
  <si>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</si>
  <si>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</si>
  <si>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</si>
  <si>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</si>
  <si>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</si>
  <si>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</si>
  <si>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</si>
  <si>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</si>
  <si>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</si>
  <si>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</si>
  <si>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</si>
  <si>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</si>
  <si>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</si>
  <si>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</si>
  <si>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</si>
  <si>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</si>
  <si>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</si>
  <si>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</si>
  <si>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</si>
  <si>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</si>
  <si>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</si>
  <si>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</si>
  <si>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</si>
  <si>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</si>
  <si>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</si>
  <si>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</si>
  <si>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</si>
  <si>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</si>
  <si>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</si>
  <si>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</si>
  <si>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</si>
  <si>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</si>
  <si>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</si>
  <si>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</si>
  <si>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</si>
  <si>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</si>
  <si>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</si>
  <si>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</si>
  <si>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</si>
  <si>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</si>
  <si>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</si>
  <si>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</si>
  <si>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</si>
  <si>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</si>
  <si>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</si>
  <si>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</si>
  <si>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</si>
  <si>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</si>
  <si>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</si>
  <si>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</si>
  <si>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</si>
  <si>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</si>
  <si>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</si>
  <si>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</si>
  <si>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</si>
  <si>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</si>
  <si>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</si>
  <si>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</si>
  <si>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</si>
  <si>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</si>
  <si>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</si>
  <si>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</si>
  <si>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</si>
  <si>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</si>
  <si>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</si>
  <si>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</si>
  <si>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</si>
  <si>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</si>
  <si>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</si>
  <si>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</si>
  <si>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</si>
  <si>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</si>
  <si>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</si>
  <si>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</si>
  <si>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</si>
  <si>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</si>
  <si>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</si>
  <si>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</si>
  <si>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</si>
  <si>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</si>
  <si>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</si>
  <si>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</si>
  <si>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</si>
  <si>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</si>
  <si>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</si>
  <si>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</si>
  <si>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</si>
  <si>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</si>
  <si>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</si>
  <si>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</si>
  <si>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</si>
  <si>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</si>
  <si>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</si>
  <si>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</si>
  <si>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</si>
  <si>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</si>
  <si>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</si>
  <si>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</si>
  <si>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</si>
  <si>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</si>
  <si>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</si>
  <si>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</si>
  <si>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</si>
  <si>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</si>
  <si>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</si>
  <si>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</si>
  <si>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</si>
  <si>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</si>
  <si>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</si>
  <si>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</si>
  <si>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</si>
  <si>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</si>
  <si>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</si>
  <si>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</si>
  <si>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</si>
  <si>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</si>
  <si>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</si>
  <si>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</si>
  <si>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</si>
  <si>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</si>
  <si>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</si>
  <si>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</si>
  <si>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</si>
  <si>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</si>
  <si>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</si>
  <si>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</si>
  <si>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</si>
  <si>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</si>
  <si>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</si>
  <si>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</si>
  <si>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</si>
  <si>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</si>
  <si>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</si>
  <si>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</si>
  <si>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</si>
  <si>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</si>
  <si>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</si>
  <si>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</si>
  <si>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</si>
  <si>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</si>
  <si>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</si>
  <si>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</si>
  <si>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</si>
  <si>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</si>
  <si>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</si>
  <si>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</si>
  <si>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</si>
  <si>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</si>
  <si>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</si>
  <si>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</si>
  <si>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</si>
  <si>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</si>
  <si>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</si>
  <si>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</si>
  <si>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</si>
  <si>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</si>
  <si>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</si>
  <si>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</si>
  <si>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</si>
  <si>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</si>
  <si>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</si>
  <si>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</si>
  <si>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</si>
  <si>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</si>
  <si>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</si>
  <si>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</si>
  <si>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</si>
  <si>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</si>
  <si>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</si>
  <si>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</si>
  <si>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</si>
  <si>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</si>
  <si>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</si>
  <si>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</si>
  <si>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</si>
  <si>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</si>
  <si>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</si>
  <si>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</si>
  <si>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</si>
  <si>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</si>
  <si>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</si>
  <si>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</si>
  <si>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</si>
  <si>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</si>
  <si>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</si>
  <si>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</si>
  <si>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</si>
  <si>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</si>
  <si>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</si>
  <si>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</si>
  <si>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</si>
  <si>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</si>
  <si>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</si>
  <si>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</si>
  <si>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</si>
  <si>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</si>
  <si>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</si>
  <si>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</si>
  <si>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</si>
  <si>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</si>
  <si>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</si>
  <si>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</si>
  <si>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</si>
  <si>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</si>
  <si>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</si>
  <si>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</si>
  <si>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</si>
  <si>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</si>
  <si>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</si>
  <si>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</si>
  <si>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</si>
  <si>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</si>
  <si>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</si>
  <si>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</si>
  <si>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</si>
  <si>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</si>
  <si>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</si>
  <si>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</si>
  <si>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</si>
  <si>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</si>
  <si>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</si>
  <si>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</si>
  <si>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</si>
  <si>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</si>
  <si>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</si>
  <si>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</si>
  <si>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</si>
  <si>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</si>
  <si>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</si>
  <si>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</si>
  <si>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</si>
  <si>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</si>
  <si>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</si>
  <si>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</si>
  <si>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</si>
  <si>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</si>
  <si>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</si>
  <si>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</si>
  <si>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</si>
  <si>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</si>
  <si>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</si>
  <si>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</si>
  <si>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</si>
  <si>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</si>
  <si>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</si>
  <si>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</si>
  <si>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</si>
  <si>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</si>
  <si>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</si>
  <si>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</si>
  <si>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</si>
  <si>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</si>
  <si>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</si>
  <si>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</si>
  <si>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</si>
  <si>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</si>
  <si>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</si>
  <si>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</si>
  <si>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</si>
  <si>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</si>
  <si>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</si>
  <si>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</si>
  <si>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</si>
  <si>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</si>
  <si>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</si>
  <si>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</si>
  <si>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</si>
  <si>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</si>
  <si>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</si>
  <si>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</si>
  <si>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</si>
  <si>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</si>
  <si>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</si>
  <si>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</si>
  <si>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</si>
  <si>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</si>
  <si>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</si>
  <si>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</si>
  <si>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</si>
  <si>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</si>
  <si>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</si>
  <si>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</si>
  <si>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</si>
  <si>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</si>
  <si>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</si>
  <si>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</si>
  <si>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</si>
  <si>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</si>
  <si>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</si>
  <si>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</si>
  <si>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</si>
  <si>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</si>
  <si>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</si>
  <si>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</si>
  <si>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</si>
  <si>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</si>
  <si>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</si>
  <si>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</si>
  <si>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</si>
  <si>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</si>
  <si>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</si>
  <si>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</si>
  <si>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</si>
  <si>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</si>
  <si>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</si>
  <si>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</si>
  <si>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</si>
  <si>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</si>
  <si>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</si>
  <si>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</si>
  <si>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</si>
  <si>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</si>
  <si>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</si>
  <si>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</si>
  <si>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</si>
  <si>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</si>
  <si>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</si>
  <si>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</si>
  <si>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</si>
  <si>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</si>
  <si>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</si>
  <si>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</si>
  <si>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</si>
  <si>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</si>
  <si>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</si>
  <si>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</si>
  <si>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</si>
  <si>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</si>
  <si>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</si>
  <si>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</si>
  <si>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</si>
  <si>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</si>
  <si>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</si>
  <si>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</si>
  <si>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</si>
  <si>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</si>
  <si>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</si>
  <si>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</si>
  <si>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</si>
  <si>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</si>
  <si>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</si>
  <si>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</si>
  <si>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</si>
  <si>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</si>
  <si>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</si>
  <si>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</si>
  <si>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</si>
  <si>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</si>
  <si>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</si>
  <si>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</si>
  <si>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</si>
  <si>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</si>
  <si>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</si>
  <si>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</si>
  <si>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</si>
  <si>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</si>
  <si>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</si>
  <si>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</si>
  <si>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</si>
  <si>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</si>
  <si>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</si>
  <si>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</si>
  <si>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</si>
  <si>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</si>
  <si>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</si>
  <si>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</si>
  <si>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</si>
  <si>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</si>
  <si>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</si>
  <si>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</si>
  <si>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</si>
  <si>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</si>
  <si>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</si>
  <si>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</si>
  <si>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</si>
  <si>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</si>
  <si>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</si>
  <si>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</si>
  <si>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</si>
  <si>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</si>
  <si>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</si>
  <si>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</si>
  <si>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</si>
  <si>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</si>
  <si>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</si>
  <si>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</si>
  <si>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</si>
  <si>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</si>
  <si>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</si>
  <si>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</si>
  <si>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</si>
  <si>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</si>
  <si>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</si>
  <si>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</si>
  <si>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</si>
  <si>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</si>
  <si>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</si>
  <si>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</si>
  <si>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</si>
  <si>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</si>
  <si>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</si>
  <si>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</si>
  <si>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</si>
  <si>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</si>
  <si>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</si>
  <si>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</si>
  <si>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</si>
  <si>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</si>
  <si>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</si>
  <si>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</si>
  <si>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</si>
  <si>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</si>
  <si>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</si>
  <si>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</si>
  <si>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</si>
  <si>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</si>
  <si>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</si>
  <si>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</si>
  <si>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</si>
  <si>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</si>
  <si>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</si>
  <si>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</si>
  <si>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</si>
  <si>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</si>
  <si>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</si>
  <si>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</si>
  <si>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</si>
  <si>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</si>
  <si>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</si>
  <si>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</si>
  <si>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</si>
  <si>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</si>
  <si>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</si>
  <si>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</si>
  <si>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</si>
  <si>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</si>
  <si>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</si>
  <si>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</si>
  <si>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</si>
  <si>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</si>
  <si>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</si>
  <si>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</si>
  <si>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</si>
  <si>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</si>
  <si>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</si>
  <si>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</si>
  <si>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</si>
  <si>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</si>
  <si>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</si>
  <si>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</si>
  <si>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</si>
  <si>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</si>
  <si>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</si>
  <si>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</si>
  <si>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</si>
  <si>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</si>
  <si>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</si>
  <si>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</si>
  <si>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</si>
  <si>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</si>
  <si>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</si>
  <si>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</si>
  <si>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</si>
  <si>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</si>
  <si>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</si>
  <si>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</si>
  <si>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</si>
  <si>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</si>
  <si>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</si>
  <si>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</si>
  <si>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</si>
  <si>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</si>
  <si>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</si>
  <si>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</si>
  <si>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</si>
  <si>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</si>
  <si>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</si>
  <si>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</si>
  <si>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</si>
  <si>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</si>
  <si>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</si>
  <si>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</si>
  <si>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</si>
  <si>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</si>
  <si>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</si>
  <si>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</si>
  <si>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</si>
  <si>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</si>
  <si>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</si>
  <si>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</si>
  <si>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</si>
  <si>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</si>
  <si>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</si>
  <si>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</si>
  <si>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</si>
  <si>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</si>
  <si>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</si>
  <si>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</si>
  <si>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</si>
  <si>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</si>
  <si>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</si>
  <si>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</si>
  <si>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</si>
  <si>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</si>
  <si>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</si>
  <si>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</si>
  <si>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</si>
  <si>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</si>
  <si>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</si>
  <si>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</si>
  <si>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</si>
  <si>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</si>
  <si>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</si>
  <si>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</si>
  <si>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</si>
  <si>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</si>
  <si>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</si>
  <si>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</si>
  <si>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</si>
  <si>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</si>
  <si>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</si>
  <si>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</si>
  <si>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</si>
  <si>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</si>
  <si>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</si>
  <si>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</si>
  <si>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</si>
  <si>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</si>
  <si>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</si>
  <si>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</si>
  <si>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</si>
  <si>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</si>
  <si>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</si>
  <si>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</si>
  <si>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</si>
  <si>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</si>
  <si>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</si>
  <si>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</si>
  <si>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</si>
  <si>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</si>
  <si>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</si>
  <si>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</si>
  <si>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</si>
  <si>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</si>
  <si>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</si>
  <si>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</si>
  <si>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</si>
  <si>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</si>
  <si>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</si>
  <si>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</si>
  <si>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</si>
  <si>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</si>
  <si>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</si>
  <si>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</si>
  <si>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</si>
  <si>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</si>
  <si>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</si>
  <si>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</si>
  <si>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</si>
  <si>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</si>
  <si>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</si>
  <si>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</si>
  <si>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</si>
  <si>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</si>
  <si>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</si>
  <si>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</si>
  <si>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</si>
  <si>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</si>
  <si>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</si>
  <si>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</si>
  <si>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</si>
  <si>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</si>
  <si>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</si>
  <si>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</si>
  <si>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</si>
  <si>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</si>
  <si>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</si>
  <si>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</si>
  <si>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</si>
  <si>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</si>
  <si>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</si>
  <si>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</si>
  <si>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</si>
  <si>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</si>
  <si>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</si>
  <si>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</si>
  <si>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</si>
  <si>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</si>
  <si>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</si>
  <si>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</si>
  <si>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</si>
  <si>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</si>
  <si>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</si>
  <si>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</si>
  <si>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</si>
  <si>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</si>
  <si>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</si>
  <si>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</si>
  <si>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</si>
  <si>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</si>
  <si>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</si>
  <si>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</si>
  <si>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</si>
  <si>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</si>
  <si>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</si>
  <si>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</si>
  <si>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</si>
  <si>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</si>
  <si>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</si>
  <si>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</si>
  <si>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</si>
  <si>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</si>
  <si>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</si>
  <si>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</si>
  <si>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</si>
  <si>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</si>
  <si>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</si>
  <si>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</si>
  <si>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</si>
  <si>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</si>
  <si>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</si>
  <si>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</si>
  <si>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</si>
  <si>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</si>
  <si>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</si>
  <si>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</si>
  <si>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</si>
  <si>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</si>
  <si>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</si>
  <si>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</si>
  <si>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</si>
  <si>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</si>
  <si>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</si>
  <si>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</si>
  <si>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</si>
  <si>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</si>
  <si>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</si>
  <si>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</si>
  <si>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</si>
  <si>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</si>
  <si>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</si>
  <si>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</si>
  <si>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</si>
  <si>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</si>
  <si>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</si>
  <si>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</si>
  <si>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</si>
  <si>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</si>
  <si>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</si>
  <si>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</si>
  <si>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</si>
  <si>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</si>
  <si>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</si>
  <si>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</si>
  <si>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</si>
  <si>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</si>
  <si>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</si>
  <si>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</si>
  <si>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</si>
  <si>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</si>
  <si>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</si>
  <si>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</si>
  <si>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</si>
  <si>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</si>
  <si>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</si>
  <si>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</si>
  <si>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</si>
  <si>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</si>
  <si>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</si>
  <si>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</si>
  <si>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</si>
  <si>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</si>
  <si>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</si>
  <si>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</si>
  <si>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</si>
  <si>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</si>
  <si>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</si>
  <si>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</si>
  <si>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</si>
  <si>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</si>
  <si>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</si>
  <si>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</si>
  <si>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</si>
  <si>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</si>
  <si>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</si>
  <si>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</si>
  <si>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</si>
  <si>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</si>
  <si>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</si>
  <si>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</si>
  <si>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</si>
  <si>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</si>
  <si>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</si>
  <si>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</si>
  <si>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</si>
  <si>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</si>
  <si>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</si>
  <si>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</si>
  <si>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</si>
  <si>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</si>
  <si>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</si>
  <si>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</si>
  <si>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</si>
  <si>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</si>
  <si>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</si>
  <si>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</si>
  <si>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</si>
  <si>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</si>
  <si>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</si>
  <si>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</si>
  <si>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</si>
  <si>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</si>
  <si>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</si>
  <si>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</si>
  <si>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</si>
  <si>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</si>
  <si>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</si>
  <si>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</si>
  <si>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</si>
  <si>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</si>
  <si>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</si>
  <si>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</si>
  <si>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</si>
  <si>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</si>
  <si>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</si>
  <si>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</si>
  <si>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</si>
  <si>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</si>
  <si>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</si>
  <si>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</si>
  <si>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</si>
  <si>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</si>
  <si>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</si>
  <si>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</si>
  <si>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</si>
  <si>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</si>
  <si>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</si>
  <si>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</si>
  <si>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</si>
  <si>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</si>
  <si>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</si>
  <si>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</si>
  <si>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</si>
  <si>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</si>
  <si>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</si>
  <si>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</si>
  <si>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</si>
  <si>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</si>
  <si>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</si>
  <si>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</si>
  <si>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</si>
  <si>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</si>
  <si>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</si>
  <si>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</si>
  <si>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</si>
  <si>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</si>
  <si>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</si>
  <si>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</si>
  <si>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</si>
  <si>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</si>
  <si>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</si>
  <si>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</si>
  <si>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</si>
  <si>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</si>
  <si>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</si>
  <si>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</si>
  <si>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</si>
  <si>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</si>
  <si>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</si>
  <si>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</si>
  <si>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</si>
  <si>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</si>
  <si>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</si>
  <si>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</si>
  <si>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</si>
  <si>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</si>
  <si>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</si>
  <si>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</si>
  <si>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</si>
  <si>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</si>
  <si>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</si>
  <si>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</si>
  <si>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</si>
  <si>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</si>
  <si>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</si>
  <si>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</si>
  <si>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</si>
  <si>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</si>
  <si>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</si>
  <si>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</si>
  <si>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</si>
  <si>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</si>
  <si>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</si>
  <si>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</si>
  <si>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</si>
  <si>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</si>
  <si>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</si>
  <si>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</si>
  <si>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</si>
  <si>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</si>
  <si>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</si>
  <si>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</si>
  <si>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</si>
  <si>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</si>
  <si>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</si>
  <si>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</si>
  <si>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</si>
  <si>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</si>
  <si>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</si>
  <si>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</si>
  <si>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</si>
  <si>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</si>
  <si>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</si>
  <si>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</si>
  <si>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</si>
  <si>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</si>
  <si>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</si>
  <si>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</si>
  <si>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</si>
  <si>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</si>
  <si>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</si>
  <si>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</si>
  <si>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</si>
  <si>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</si>
  <si>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</si>
  <si>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</si>
  <si>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</si>
  <si>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</si>
  <si>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</si>
  <si>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</si>
  <si>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</si>
  <si>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</si>
  <si>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</si>
  <si>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</si>
  <si>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</si>
  <si>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</si>
  <si>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</si>
  <si>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</si>
  <si>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</si>
  <si>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</si>
  <si>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</si>
  <si>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</si>
  <si>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</si>
  <si>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</si>
  <si>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</si>
  <si>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</si>
  <si>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</si>
  <si>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</si>
  <si>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</si>
  <si>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</si>
  <si>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</si>
  <si>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</si>
  <si>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</si>
  <si>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</si>
  <si>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</si>
  <si>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</si>
  <si>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</si>
  <si>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</si>
  <si>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</si>
  <si>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</si>
  <si>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</si>
  <si>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</si>
  <si>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</si>
  <si>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</si>
  <si>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</si>
  <si>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</si>
  <si>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</si>
  <si>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</si>
  <si>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</si>
  <si>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</si>
  <si>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</si>
  <si>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</si>
  <si>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</si>
  <si>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</si>
  <si>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</si>
  <si>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</si>
  <si>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</si>
  <si>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</si>
  <si>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</si>
  <si>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</si>
  <si>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</si>
  <si>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</si>
  <si>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</si>
  <si>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</si>
  <si>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</si>
  <si>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</si>
  <si>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</si>
  <si>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</si>
  <si>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</si>
  <si>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</si>
  <si>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</si>
  <si>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</si>
  <si>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</si>
  <si>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</si>
  <si>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</si>
  <si>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</si>
  <si>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</si>
  <si>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</si>
  <si>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</si>
  <si>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</si>
  <si>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</si>
  <si>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</si>
  <si>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</si>
  <si>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</si>
  <si>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</si>
  <si>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</si>
  <si>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</si>
  <si>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</si>
  <si>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</si>
  <si>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</si>
  <si>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</si>
  <si>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</si>
  <si>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</si>
  <si>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</si>
  <si>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</si>
  <si>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</si>
  <si>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</si>
  <si>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</si>
  <si>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</si>
  <si>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</si>
  <si>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</si>
  <si>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</si>
  <si>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</si>
  <si>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</si>
  <si>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</si>
  <si>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</si>
  <si>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</si>
  <si>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</si>
  <si>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</si>
  <si>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</si>
  <si>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</si>
  <si>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</si>
  <si>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</si>
  <si>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</si>
  <si>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</si>
  <si>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</si>
  <si>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</si>
  <si>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</si>
  <si>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</si>
  <si>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</si>
  <si>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</si>
  <si>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</si>
  <si>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</si>
  <si>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</si>
  <si>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</si>
  <si>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</si>
  <si>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</si>
  <si>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</si>
  <si>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</si>
  <si>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</si>
  <si>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</si>
  <si>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</si>
  <si>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</si>
  <si>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</si>
  <si>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</si>
  <si>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</si>
  <si>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</si>
  <si>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</si>
  <si>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</si>
  <si>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</si>
  <si>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</si>
  <si>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</si>
  <si>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</si>
  <si>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</si>
  <si>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</si>
  <si>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</si>
  <si>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</si>
  <si>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</si>
  <si>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</si>
  <si>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</si>
  <si>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</si>
  <si>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</si>
  <si>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</si>
  <si>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</si>
  <si>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</si>
  <si>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</si>
  <si>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</si>
  <si>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</si>
  <si>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</si>
  <si>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</si>
  <si>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</si>
  <si>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</si>
  <si>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</si>
  <si>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</si>
  <si>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</si>
  <si>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</si>
  <si>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</si>
  <si>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</si>
  <si>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</si>
  <si>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</si>
  <si>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</si>
  <si>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</si>
  <si>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</si>
  <si>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</si>
  <si>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</si>
  <si>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</si>
  <si>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</si>
  <si>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</si>
  <si>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</si>
  <si>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</si>
  <si>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</si>
  <si>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</si>
  <si>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</si>
  <si>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</si>
  <si>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</si>
  <si>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</si>
  <si>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</si>
  <si>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</si>
  <si>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</si>
  <si>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</si>
  <si>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</si>
  <si>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</si>
  <si>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</si>
  <si>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</si>
  <si>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</si>
  <si>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</si>
  <si>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</si>
  <si>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</si>
  <si>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</si>
  <si>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</si>
  <si>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</si>
  <si>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</si>
  <si>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</si>
  <si>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</si>
  <si>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</si>
  <si>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</si>
  <si>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</si>
  <si>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</si>
  <si>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</si>
  <si>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</si>
  <si>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</si>
  <si>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</si>
  <si>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</si>
  <si>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</si>
  <si>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</si>
  <si>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</si>
  <si>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</si>
  <si>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</si>
  <si>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</si>
  <si>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</si>
  <si>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</si>
  <si>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</si>
  <si>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</si>
  <si>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</si>
  <si>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</si>
  <si>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</si>
  <si>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</si>
  <si>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</si>
  <si>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</si>
  <si>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</si>
  <si>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</si>
  <si>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</si>
  <si>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</si>
  <si>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</si>
  <si>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</si>
  <si>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</si>
  <si>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</si>
  <si>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</si>
  <si>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</si>
  <si>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</si>
  <si>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</si>
  <si>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</si>
  <si>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</si>
  <si>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</si>
  <si>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</si>
  <si>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</si>
  <si>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</si>
  <si>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</si>
  <si>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</si>
  <si>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</si>
  <si>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</si>
  <si>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</si>
  <si>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</si>
  <si>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</si>
  <si>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</si>
  <si>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</si>
  <si>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</si>
  <si>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</si>
  <si>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</si>
  <si>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</si>
  <si>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</si>
  <si>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</si>
  <si>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</si>
  <si>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</si>
  <si>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</si>
  <si>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</si>
  <si>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</si>
  <si>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</si>
  <si>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</si>
  <si>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</si>
  <si>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</si>
  <si>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</si>
  <si>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</si>
  <si>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</si>
  <si>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</si>
  <si>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</si>
  <si>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</si>
  <si>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</si>
  <si>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</si>
  <si>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</si>
  <si>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</si>
  <si>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</si>
  <si>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</si>
  <si>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</si>
  <si>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</si>
  <si>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</si>
  <si>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</si>
  <si>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</si>
  <si>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</si>
  <si>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</si>
  <si>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</si>
  <si>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</si>
  <si>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</si>
  <si>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</si>
  <si>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</si>
  <si>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</si>
  <si>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</si>
  <si>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</si>
  <si>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</si>
  <si>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</si>
  <si>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</si>
  <si>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</si>
  <si>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</si>
  <si>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</si>
  <si>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</si>
  <si>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</si>
  <si>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</si>
  <si>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</si>
  <si>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</si>
  <si>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</si>
  <si>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</si>
  <si>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</si>
  <si>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</si>
  <si>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</si>
  <si>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</si>
  <si>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</si>
  <si>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</si>
  <si>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</si>
  <si>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</si>
  <si>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</si>
  <si>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</si>
  <si>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</si>
  <si>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</si>
  <si>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</si>
  <si>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</si>
  <si>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</si>
  <si>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</si>
  <si>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</si>
  <si>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</si>
  <si>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</si>
  <si>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</si>
  <si>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</si>
  <si>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</si>
  <si>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</si>
  <si>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</si>
  <si>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</si>
  <si>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</si>
  <si>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</si>
  <si>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</si>
  <si>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</si>
  <si>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</si>
  <si>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</si>
  <si>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</si>
  <si>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</si>
  <si>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</si>
  <si>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</si>
  <si>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</si>
  <si>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</si>
  <si>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</si>
  <si>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</si>
  <si>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</si>
  <si>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</si>
  <si>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</si>
  <si>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</si>
  <si>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</si>
  <si>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</si>
  <si>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</si>
  <si>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</si>
  <si>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</si>
  <si>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</si>
  <si>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</si>
  <si>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</si>
  <si>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</si>
  <si>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</si>
  <si>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</si>
  <si>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</si>
  <si>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</si>
  <si>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</si>
  <si>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</si>
  <si>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</si>
  <si>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</si>
  <si>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</si>
  <si>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</si>
  <si>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</si>
  <si>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</si>
  <si>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</si>
  <si>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</si>
  <si>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</si>
  <si>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</si>
  <si>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</si>
  <si>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</si>
  <si>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</si>
  <si>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</si>
  <si>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</si>
  <si>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</si>
  <si>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</si>
  <si>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</si>
  <si>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</si>
  <si>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</si>
  <si>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</si>
  <si>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</si>
  <si>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</si>
  <si>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</si>
  <si>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</si>
  <si>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</si>
  <si>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</si>
  <si>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</si>
  <si>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</si>
  <si>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</si>
  <si>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</si>
  <si>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</si>
  <si>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</si>
  <si>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</si>
  <si>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</si>
  <si>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</si>
  <si>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</si>
  <si>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</si>
  <si>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</si>
  <si>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</si>
  <si>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</si>
  <si>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</si>
  <si>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</si>
  <si>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</si>
  <si>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</si>
  <si>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</si>
  <si>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</si>
  <si>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</si>
  <si>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</si>
  <si>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</si>
  <si>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</si>
  <si>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</si>
  <si>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</si>
  <si>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</si>
  <si>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</si>
  <si>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</si>
  <si>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</si>
  <si>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</si>
  <si>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</si>
  <si>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</si>
  <si>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</si>
  <si>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</si>
  <si>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</si>
  <si>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</si>
  <si>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</si>
  <si>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</si>
  <si>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</si>
  <si>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</si>
  <si>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</si>
  <si>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</si>
  <si>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</si>
  <si>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</si>
  <si>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</si>
  <si>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</si>
  <si>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</si>
  <si>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</si>
  <si>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</si>
  <si>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</si>
  <si>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</si>
  <si>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</si>
  <si>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</si>
  <si>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</si>
  <si>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</si>
  <si>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</si>
  <si>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</si>
  <si>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</si>
  <si>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</si>
  <si>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</si>
  <si>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</si>
  <si>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</si>
  <si>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</si>
  <si>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</si>
  <si>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</si>
  <si>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</si>
  <si>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</si>
  <si>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</si>
  <si>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</si>
  <si>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</si>
  <si>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</si>
  <si>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</si>
  <si>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</si>
  <si>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</si>
  <si>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</si>
  <si>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</si>
  <si>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</si>
  <si>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</si>
  <si>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</si>
  <si>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</si>
  <si>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</si>
  <si>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</si>
  <si>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</si>
  <si>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</si>
  <si>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</si>
  <si>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</si>
  <si>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</si>
  <si>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</si>
  <si>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</si>
  <si>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</si>
  <si>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</si>
  <si>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</si>
  <si>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</si>
  <si>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</si>
  <si>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</si>
  <si>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</si>
  <si>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</si>
  <si>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</si>
  <si>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</si>
  <si>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</si>
  <si>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</si>
  <si>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</si>
  <si>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</si>
  <si>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</si>
  <si>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</si>
  <si>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</si>
  <si>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</si>
  <si>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</si>
  <si>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</si>
  <si>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</si>
  <si>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</si>
  <si>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</si>
  <si>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</si>
  <si>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</si>
  <si>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</si>
  <si>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</si>
  <si>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</si>
  <si>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</si>
  <si>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</si>
  <si>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</si>
  <si>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</si>
  <si>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</si>
  <si>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</si>
  <si>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</si>
  <si>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</si>
  <si>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</si>
  <si>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</si>
  <si>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</si>
  <si>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</si>
  <si>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</si>
  <si>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</si>
  <si>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</si>
  <si>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</si>
  <si>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</si>
  <si>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</si>
  <si>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</si>
  <si>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</si>
  <si>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</si>
  <si>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</si>
  <si>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</si>
  <si>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</si>
  <si>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</si>
  <si>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</si>
  <si>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</si>
  <si>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</si>
  <si>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</si>
  <si>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</si>
  <si>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</si>
  <si>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</si>
  <si>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</si>
  <si>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</si>
  <si>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</si>
  <si>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</si>
  <si>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</si>
  <si>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</si>
  <si>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</si>
  <si>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</si>
  <si>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</si>
  <si>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</si>
  <si>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</si>
  <si>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</si>
  <si>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</si>
  <si>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</si>
  <si>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</si>
  <si>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</si>
  <si>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</si>
  <si>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</si>
  <si>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</si>
  <si>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</si>
  <si>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</si>
  <si>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</si>
  <si>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</si>
  <si>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</si>
  <si>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</si>
  <si>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</si>
  <si>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</si>
  <si>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</si>
  <si>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</si>
  <si>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</si>
  <si>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</si>
  <si>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</si>
  <si>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</si>
  <si>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</si>
  <si>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</si>
  <si>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</si>
  <si>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</si>
  <si>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</si>
  <si>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</si>
  <si>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</si>
  <si>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</si>
  <si>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</si>
  <si>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</si>
  <si>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</si>
  <si>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</si>
  <si>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</si>
  <si>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</si>
  <si>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</si>
  <si>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</si>
  <si>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</si>
  <si>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</si>
  <si>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</si>
  <si>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</si>
  <si>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</si>
  <si>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</si>
  <si>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</si>
  <si>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</si>
  <si>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</si>
  <si>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</si>
  <si>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</si>
  <si>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</si>
  <si>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</si>
  <si>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</si>
  <si>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</si>
  <si>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</si>
  <si>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</si>
  <si>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</si>
  <si>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</si>
  <si>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</si>
  <si>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</si>
  <si>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</si>
  <si>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</si>
  <si>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</si>
  <si>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</si>
  <si>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</si>
  <si>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</si>
  <si>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</si>
  <si>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</si>
  <si>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</si>
  <si>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</si>
  <si>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</si>
  <si>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</si>
  <si>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</si>
  <si>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</si>
  <si>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</si>
  <si>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</si>
  <si>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</si>
  <si>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</si>
  <si>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</si>
  <si>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</si>
  <si>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</si>
  <si>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</si>
  <si>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</si>
  <si>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</si>
  <si>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</si>
  <si>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</si>
  <si>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</si>
  <si>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</si>
  <si>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</si>
  <si>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</si>
  <si>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</si>
  <si>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</si>
  <si>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</si>
  <si>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</si>
  <si>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</si>
  <si>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</si>
  <si>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</si>
  <si>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</si>
  <si>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</si>
  <si>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</si>
  <si>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</si>
  <si>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</si>
  <si>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</si>
  <si>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</si>
  <si>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</si>
  <si>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</si>
  <si>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</si>
  <si>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</si>
  <si>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</si>
  <si>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</si>
  <si>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</si>
  <si>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</si>
  <si>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</si>
  <si>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</si>
  <si>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</si>
  <si>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</si>
  <si>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</si>
  <si>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</si>
  <si>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</si>
  <si>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</si>
  <si>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</si>
  <si>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</si>
  <si>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</si>
  <si>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</si>
  <si>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</si>
  <si>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</si>
  <si>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</si>
  <si>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</si>
  <si>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</si>
  <si>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</si>
  <si>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</si>
  <si>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</si>
  <si>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</si>
  <si>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</si>
  <si>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</si>
  <si>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</si>
  <si>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</si>
  <si>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</si>
  <si>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</si>
  <si>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</si>
  <si>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</si>
  <si>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</si>
  <si>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</si>
  <si>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</si>
  <si>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</si>
  <si>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</si>
  <si>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</si>
  <si>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</si>
  <si>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</si>
  <si>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</si>
  <si>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</si>
  <si>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</si>
  <si>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</si>
  <si>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</si>
  <si>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</si>
  <si>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</si>
  <si>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</si>
  <si>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</si>
  <si>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</si>
  <si>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</si>
  <si>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</si>
  <si>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</si>
  <si>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</si>
  <si>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</si>
  <si>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</si>
  <si>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</si>
  <si>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</si>
  <si>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</si>
  <si>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</si>
  <si>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</si>
  <si>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</si>
  <si>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</si>
  <si>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</si>
  <si>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</si>
  <si>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</si>
  <si>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</si>
  <si>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</si>
  <si>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</si>
  <si>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</si>
  <si>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</si>
  <si>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</si>
  <si>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</si>
  <si>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</si>
  <si>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</si>
  <si>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</si>
  <si>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</si>
  <si>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</si>
  <si>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</si>
  <si>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</si>
  <si>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</si>
  <si>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</si>
  <si>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</si>
  <si>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</si>
  <si>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</si>
  <si>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</si>
  <si>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</si>
  <si>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</si>
  <si>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</si>
  <si>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</si>
  <si>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</si>
  <si>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</si>
  <si>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</si>
  <si>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</si>
  <si>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</si>
  <si>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</si>
  <si>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</si>
  <si>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</si>
  <si>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</si>
  <si>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</si>
  <si>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</si>
  <si>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</si>
  <si>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</si>
  <si>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</si>
  <si>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</si>
  <si>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</si>
  <si>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</si>
  <si>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</si>
  <si>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</si>
  <si>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</si>
  <si>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</si>
  <si>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</si>
  <si>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</si>
  <si>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</si>
  <si>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</si>
  <si>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</si>
  <si>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</si>
  <si>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</si>
  <si>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</si>
  <si>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</si>
  <si>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</si>
  <si>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</si>
  <si>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</si>
  <si>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</si>
  <si>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</si>
  <si>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</si>
  <si>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</si>
  <si>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</si>
  <si>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</si>
  <si>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</si>
  <si>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</si>
  <si>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</si>
  <si>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</si>
  <si>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</si>
  <si>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</si>
  <si>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</si>
  <si>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</si>
  <si>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</si>
  <si>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</si>
  <si>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</si>
  <si>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</si>
  <si>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</si>
  <si>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</si>
  <si>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</si>
  <si>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</si>
  <si>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</si>
  <si>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</si>
  <si>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</si>
  <si>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</si>
  <si>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</si>
  <si>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</si>
  <si>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</si>
  <si>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</si>
  <si>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</si>
  <si>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</si>
  <si>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</si>
  <si>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</si>
  <si>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</si>
  <si>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</si>
  <si>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</si>
  <si>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</si>
  <si>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</si>
  <si>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</si>
  <si>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</si>
  <si>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</si>
  <si>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</si>
  <si>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</si>
  <si>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</si>
  <si>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</si>
  <si>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</si>
  <si>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</si>
  <si>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</si>
  <si>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</si>
  <si>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</si>
  <si>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</si>
  <si>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</si>
  <si>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</si>
  <si>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</si>
  <si>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</si>
  <si>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</si>
  <si>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</si>
  <si>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</si>
  <si>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</si>
  <si>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</si>
  <si>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</si>
  <si>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</si>
  <si>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</si>
  <si>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</si>
  <si>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</si>
  <si>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</si>
  <si>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</si>
  <si>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</si>
  <si>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</si>
  <si>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</si>
  <si>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</si>
  <si>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</si>
  <si>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</si>
  <si>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</si>
  <si>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</si>
  <si>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</si>
  <si>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</si>
  <si>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</si>
  <si>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</si>
  <si>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</si>
  <si>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</si>
  <si>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</si>
  <si>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</si>
  <si>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</si>
  <si>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</si>
  <si>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</si>
  <si>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</si>
  <si>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</si>
  <si>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</si>
  <si>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</si>
  <si>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</si>
  <si>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</si>
  <si>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</si>
  <si>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</si>
  <si>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</si>
  <si>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</si>
  <si>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</si>
  <si>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</si>
  <si>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</si>
  <si>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</si>
  <si>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</si>
  <si>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</si>
  <si>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</si>
  <si>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</si>
  <si>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</si>
  <si>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</si>
  <si>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</si>
  <si>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</si>
  <si>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</si>
  <si>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</si>
  <si>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</si>
  <si>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</si>
  <si>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</si>
  <si>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</si>
  <si>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</si>
  <si>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</si>
  <si>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</si>
  <si>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</si>
  <si>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</si>
  <si>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</si>
  <si>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</si>
  <si>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</si>
  <si>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</si>
  <si>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</si>
  <si>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</si>
  <si>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</si>
  <si>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</si>
  <si>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</si>
  <si>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</si>
  <si>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</si>
  <si>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</si>
  <si>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</si>
  <si>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</si>
  <si>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</si>
  <si>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</si>
  <si>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</si>
  <si>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</si>
  <si>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</si>
  <si>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</si>
  <si>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</si>
  <si>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</si>
  <si>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</si>
  <si>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</si>
  <si>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</si>
  <si>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</si>
  <si>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</si>
  <si>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</si>
  <si>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</si>
  <si>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</si>
  <si>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</si>
  <si>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</si>
  <si>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</si>
  <si>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</si>
  <si>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</si>
  <si>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</si>
  <si>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</si>
  <si>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</si>
  <si>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</si>
  <si>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</si>
  <si>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</si>
  <si>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</si>
  <si>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</si>
  <si>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</si>
  <si>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</si>
  <si>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</si>
  <si>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</si>
  <si>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</si>
  <si>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</si>
  <si>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</si>
  <si>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</si>
  <si>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</si>
  <si>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</si>
  <si>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</si>
  <si>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</si>
  <si>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</si>
  <si>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</si>
  <si>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</si>
  <si>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</si>
  <si>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</si>
  <si>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</si>
  <si>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</si>
  <si>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</si>
  <si>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</si>
  <si>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</si>
  <si>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</si>
  <si>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</si>
  <si>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</si>
  <si>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</si>
  <si>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</si>
  <si>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</si>
  <si>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</si>
  <si>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</si>
  <si>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</si>
  <si>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</si>
  <si>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</si>
  <si>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</si>
  <si>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</si>
  <si>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</si>
  <si>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</si>
  <si>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</si>
  <si>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</si>
  <si>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</si>
  <si>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</si>
  <si>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</si>
  <si>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</si>
  <si>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</si>
  <si>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</si>
  <si>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</si>
  <si>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</si>
  <si>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</si>
  <si>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</si>
  <si>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</si>
  <si>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</si>
  <si>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</si>
  <si>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</si>
  <si>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</si>
  <si>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</si>
  <si>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</si>
  <si>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</si>
  <si>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</si>
  <si>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</si>
  <si>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</si>
  <si>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</si>
  <si>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</si>
  <si>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</si>
  <si>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</si>
  <si>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</si>
  <si>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</si>
  <si>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</si>
  <si>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</si>
  <si>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</si>
  <si>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</si>
  <si>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</si>
  <si>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</si>
  <si>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</si>
  <si>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</si>
  <si>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</si>
  <si>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</si>
  <si>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</si>
  <si>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</si>
  <si>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</si>
  <si>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</si>
  <si>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</si>
  <si>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</si>
  <si>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</si>
  <si>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</si>
  <si>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</si>
  <si>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</si>
  <si>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</si>
  <si>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</si>
  <si>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</si>
  <si>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</si>
  <si>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</si>
  <si>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</si>
  <si>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</si>
  <si>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</si>
  <si>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</si>
  <si>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</si>
  <si>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</si>
  <si>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</si>
  <si>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</si>
  <si>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</si>
  <si>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</si>
  <si>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</si>
  <si>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</si>
  <si>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</si>
  <si>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</si>
  <si>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</si>
  <si>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</si>
  <si>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</si>
  <si>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</si>
  <si>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</si>
  <si>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</si>
  <si>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</si>
  <si>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</si>
  <si>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</si>
  <si>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</si>
  <si>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</si>
  <si>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</si>
  <si>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</si>
  <si>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</si>
  <si>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</si>
  <si>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</si>
  <si>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</si>
  <si>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</si>
  <si>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</si>
  <si>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</si>
  <si>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</si>
  <si>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</si>
  <si>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</si>
  <si>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</si>
  <si>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</si>
  <si>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</si>
  <si>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</si>
  <si>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</si>
  <si>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</si>
  <si>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</si>
  <si>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</si>
  <si>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</si>
  <si>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</si>
  <si>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</si>
  <si>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</si>
  <si>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</si>
  <si>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</si>
  <si>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</si>
  <si>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</si>
  <si>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</si>
  <si>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</si>
  <si>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</si>
  <si>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</si>
  <si>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</si>
  <si>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</si>
  <si>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</si>
  <si>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</si>
  <si>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</si>
  <si>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</si>
  <si>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</si>
  <si>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</si>
  <si>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</si>
  <si>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</si>
  <si>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</si>
  <si>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</si>
  <si>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</si>
  <si>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</si>
  <si>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</si>
  <si>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</si>
  <si>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</si>
  <si>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</si>
  <si>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</si>
  <si>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</si>
  <si>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</si>
  <si>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</si>
  <si>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</si>
  <si>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</si>
  <si>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</si>
  <si>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</si>
  <si>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</si>
  <si>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</si>
  <si>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</si>
  <si>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</si>
  <si>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</si>
  <si>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</si>
  <si>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</si>
  <si>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</si>
  <si>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</si>
  <si>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</si>
  <si>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</si>
  <si>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</si>
  <si>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</si>
  <si>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</si>
  <si>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</si>
  <si>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</si>
  <si>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</si>
  <si>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</si>
  <si>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</si>
  <si>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</si>
  <si>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</si>
  <si>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</si>
  <si>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</si>
  <si>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</si>
  <si>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</si>
  <si>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</si>
  <si>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</si>
  <si>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</si>
  <si>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</si>
  <si>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</si>
  <si>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</si>
  <si>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</si>
  <si>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</si>
  <si>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</si>
  <si>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</si>
  <si>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</si>
  <si>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</si>
  <si>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</si>
  <si>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</si>
  <si>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</si>
  <si>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</si>
  <si>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</si>
  <si>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</si>
  <si>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</si>
  <si>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</si>
  <si>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</si>
  <si>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</si>
  <si>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</si>
  <si>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</si>
  <si>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</si>
  <si>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</si>
  <si>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</si>
  <si>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</si>
  <si>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</si>
  <si>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</si>
  <si>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</si>
  <si>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</si>
  <si>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</si>
  <si>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</si>
  <si>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</si>
  <si>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</si>
  <si>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</si>
  <si>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</si>
  <si>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</si>
  <si>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</si>
  <si>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</si>
  <si>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</si>
  <si>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</si>
  <si>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</si>
  <si>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</si>
  <si>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</si>
  <si>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</si>
  <si>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</si>
  <si>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</si>
  <si>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</si>
  <si>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</si>
  <si>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</si>
  <si>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</si>
  <si>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</si>
  <si>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</si>
  <si>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</si>
  <si>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</si>
  <si>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</si>
  <si>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</si>
  <si>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</si>
  <si>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</si>
  <si>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</si>
  <si>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</si>
  <si>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</si>
  <si>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</si>
  <si>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</si>
  <si>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</si>
  <si>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</si>
  <si>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</si>
  <si>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</si>
  <si>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</si>
  <si>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</si>
  <si>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</si>
  <si>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</si>
  <si>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</si>
  <si>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</si>
  <si>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</si>
  <si>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</si>
  <si>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</si>
  <si>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</si>
  <si>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</si>
  <si>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</si>
  <si>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</si>
  <si>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</si>
  <si>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</si>
  <si>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</si>
  <si>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</si>
  <si>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</si>
  <si>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</si>
  <si>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</si>
  <si>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</si>
  <si>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</si>
  <si>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</si>
  <si>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</si>
  <si>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</si>
  <si>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</si>
  <si>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</si>
  <si>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</si>
  <si>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</si>
  <si>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</si>
  <si>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</si>
  <si>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</si>
  <si>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</si>
  <si>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</si>
  <si>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</si>
  <si>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</si>
  <si>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</si>
  <si>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</si>
  <si>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</si>
  <si>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</si>
  <si>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</si>
  <si>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</si>
  <si>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</si>
  <si>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</si>
  <si>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</si>
  <si>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</si>
  <si>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</si>
  <si>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</si>
  <si>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</si>
  <si>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</si>
  <si>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</si>
  <si>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</si>
  <si>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</si>
  <si>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</si>
  <si>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</si>
  <si>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</si>
  <si>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</si>
  <si>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</si>
  <si>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</si>
  <si>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</si>
  <si>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</si>
  <si>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</si>
  <si>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</si>
  <si>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</si>
  <si>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</si>
  <si>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</si>
  <si>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</si>
  <si>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</si>
  <si>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</si>
  <si>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</si>
  <si>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</si>
  <si>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</si>
  <si>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</si>
  <si>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</si>
  <si>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</si>
  <si>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</si>
  <si>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</si>
  <si>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</si>
  <si>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</si>
  <si>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</si>
  <si>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</si>
  <si>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</si>
  <si>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</si>
  <si>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</si>
  <si>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</si>
  <si>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</si>
  <si>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</si>
  <si>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</si>
  <si>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</si>
  <si>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</si>
  <si>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</si>
  <si>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</si>
  <si>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</si>
  <si>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</si>
  <si>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</si>
  <si>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</si>
  <si>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</si>
  <si>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</si>
  <si>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</si>
  <si>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</si>
  <si>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</si>
  <si>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</si>
  <si>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</si>
  <si>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</si>
  <si>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</si>
  <si>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</si>
  <si>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</si>
  <si>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</si>
  <si>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</si>
  <si>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</si>
  <si>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</si>
  <si>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</si>
  <si>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</si>
  <si>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</si>
  <si>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</si>
  <si>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</si>
  <si>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</si>
  <si>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</si>
  <si>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</si>
  <si>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</si>
  <si>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</si>
  <si>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</si>
  <si>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</si>
  <si>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</si>
  <si>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</si>
  <si>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</si>
  <si>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</si>
  <si>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</si>
  <si>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</si>
  <si>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</si>
  <si>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</si>
  <si>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</si>
  <si>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</si>
  <si>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</si>
  <si>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</si>
  <si>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</si>
  <si>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</si>
  <si>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</si>
  <si>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</si>
  <si>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</si>
  <si>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</si>
  <si>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</si>
  <si>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</si>
  <si>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</si>
  <si>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</si>
  <si>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</si>
  <si>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</si>
  <si>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</si>
  <si>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</si>
  <si>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</si>
  <si>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</si>
  <si>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</si>
  <si>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</si>
  <si>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</si>
  <si>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</si>
  <si>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</si>
  <si>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</si>
  <si>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</si>
  <si>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</si>
  <si>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</si>
  <si>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</si>
  <si>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</si>
  <si>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</si>
  <si>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</si>
  <si>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</si>
  <si>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</si>
  <si>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</si>
  <si>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</si>
  <si>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</si>
  <si>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</si>
  <si>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</si>
  <si>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</si>
  <si>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</si>
  <si>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</si>
  <si>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</si>
  <si>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</si>
  <si>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</si>
  <si>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</si>
  <si>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</si>
  <si>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</si>
  <si>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</si>
  <si>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</si>
  <si>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</si>
  <si>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</si>
  <si>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</si>
  <si>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</si>
  <si>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</si>
  <si>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</si>
  <si>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</si>
  <si>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</si>
  <si>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</si>
  <si>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</si>
  <si>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</si>
  <si>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</si>
  <si>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</si>
  <si>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</si>
  <si>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</si>
  <si>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</si>
  <si>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</si>
  <si>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</si>
  <si>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</si>
  <si>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</si>
  <si>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</si>
  <si>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</si>
  <si>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</si>
  <si>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</si>
  <si>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</si>
  <si>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</si>
  <si>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</si>
  <si>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</si>
  <si>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</si>
  <si>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</si>
  <si>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</si>
  <si>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</si>
  <si>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</si>
  <si>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</si>
  <si>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</si>
  <si>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</si>
  <si>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</si>
  <si>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</si>
  <si>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</si>
  <si>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</si>
  <si>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</si>
  <si>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</si>
  <si>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</si>
  <si>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</si>
  <si>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</si>
  <si>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</si>
  <si>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</si>
  <si>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</si>
  <si>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</si>
  <si>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</si>
  <si>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</si>
  <si>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</si>
  <si>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</si>
  <si>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</si>
  <si>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</si>
  <si>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</si>
  <si>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</si>
  <si>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</si>
  <si>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</si>
  <si>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</si>
  <si>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</si>
  <si>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</si>
  <si>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</si>
  <si>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</si>
  <si>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</si>
  <si>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</si>
  <si>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</si>
  <si>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</si>
  <si>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</si>
  <si>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</si>
  <si>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</si>
  <si>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</si>
  <si>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</si>
  <si>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</si>
  <si>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</si>
  <si>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</si>
  <si>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</si>
  <si>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</si>
  <si>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</si>
  <si>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</si>
  <si>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</si>
  <si>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</si>
  <si>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</si>
  <si>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</si>
  <si>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</si>
  <si>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</si>
  <si>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</si>
  <si>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</si>
  <si>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</si>
  <si>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</si>
  <si>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</si>
  <si>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</si>
  <si>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</si>
  <si>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</si>
  <si>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</si>
  <si>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</si>
  <si>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</si>
  <si>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</si>
  <si>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</si>
  <si>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</si>
  <si>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</si>
  <si>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</si>
  <si>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</si>
  <si>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</si>
  <si>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</si>
  <si>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</si>
  <si>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</si>
  <si>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</si>
  <si>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</si>
  <si>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</si>
  <si>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</si>
  <si>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</si>
  <si>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</si>
  <si>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</si>
  <si>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</si>
  <si>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</si>
  <si>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</si>
  <si>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</si>
  <si>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</si>
  <si>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</si>
  <si>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</si>
  <si>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</si>
  <si>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</si>
  <si>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</si>
  <si>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</si>
  <si>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</si>
  <si>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</si>
  <si>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</si>
  <si>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</si>
  <si>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</si>
  <si>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</si>
  <si>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</si>
  <si>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</si>
  <si>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</si>
  <si>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</si>
  <si>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</si>
  <si>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</si>
  <si>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</si>
  <si>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</si>
  <si>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</si>
  <si>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</si>
  <si>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</si>
  <si>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</si>
  <si>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</si>
  <si>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</si>
  <si>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</si>
  <si>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</si>
  <si>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</si>
  <si>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</si>
  <si>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</si>
  <si>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</si>
  <si>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</si>
  <si>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</si>
  <si>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</si>
  <si>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</si>
  <si>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</si>
  <si>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</si>
  <si>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</si>
  <si>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</si>
  <si>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</si>
  <si>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</si>
  <si>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</si>
  <si>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</si>
  <si>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</si>
  <si>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</si>
  <si>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</si>
  <si>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</si>
  <si>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</si>
  <si>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</si>
  <si>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</si>
  <si>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</si>
  <si>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</si>
  <si>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</si>
  <si>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</si>
  <si>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</si>
  <si>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</si>
  <si>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</si>
  <si>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</si>
  <si>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</si>
  <si>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</si>
  <si>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</si>
  <si>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</si>
  <si>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</si>
  <si>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</si>
  <si>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</si>
  <si>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</si>
  <si>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</si>
  <si>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</si>
  <si>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</si>
  <si>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</si>
  <si>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</si>
  <si>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</si>
  <si>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</si>
  <si>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</si>
  <si>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</si>
  <si>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</si>
  <si>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</si>
  <si>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</si>
  <si>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</si>
  <si>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</si>
  <si>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</si>
  <si>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</si>
  <si>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</si>
  <si>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</si>
  <si>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</si>
  <si>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</si>
  <si>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</si>
  <si>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</si>
  <si>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</si>
  <si>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</si>
  <si>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</si>
  <si>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</si>
  <si>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</si>
  <si>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</si>
  <si>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</si>
  <si>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</si>
  <si>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</si>
  <si>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</si>
  <si>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</si>
  <si>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</si>
  <si>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</si>
  <si>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</si>
  <si>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</si>
  <si>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</si>
  <si>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</si>
  <si>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</si>
  <si>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</si>
  <si>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</si>
  <si>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</si>
  <si>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</si>
  <si>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</si>
  <si>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</si>
  <si>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</si>
  <si>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</si>
  <si>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</si>
  <si>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</si>
  <si>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</si>
  <si>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</si>
  <si>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</si>
  <si>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</si>
  <si>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</si>
  <si>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</si>
  <si>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</si>
  <si>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</si>
  <si>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</si>
  <si>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</si>
  <si>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</si>
  <si>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</si>
  <si>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</si>
  <si>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</si>
  <si>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</si>
  <si>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</si>
  <si>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</si>
  <si>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</si>
  <si>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</si>
  <si>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</si>
  <si>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</si>
  <si>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</si>
  <si>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</si>
  <si>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</si>
  <si>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</si>
  <si>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</si>
  <si>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</si>
  <si>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</si>
  <si>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</si>
  <si>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</si>
  <si>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</si>
  <si>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</si>
  <si>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</si>
  <si>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</si>
  <si>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</si>
  <si>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</si>
  <si>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</si>
  <si>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</si>
  <si>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</si>
  <si>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</si>
  <si>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</si>
  <si>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</si>
  <si>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</si>
  <si>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</si>
  <si>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</si>
  <si>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</si>
  <si>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</si>
  <si>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</si>
  <si>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</si>
  <si>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</si>
  <si>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</si>
  <si>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</si>
  <si>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</si>
  <si>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</si>
  <si>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</si>
  <si>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</si>
  <si>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</si>
  <si>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</si>
  <si>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</si>
  <si>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</si>
  <si>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</si>
  <si>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</si>
  <si>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</si>
  <si>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</si>
  <si>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</si>
  <si>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</si>
  <si>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</si>
  <si>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</si>
  <si>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</si>
  <si>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</si>
  <si>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</si>
  <si>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</si>
  <si>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</si>
  <si>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</si>
  <si>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</si>
  <si>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</si>
  <si>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</si>
  <si>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</si>
  <si>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</si>
  <si>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</si>
  <si>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</si>
  <si>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</si>
  <si>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</si>
  <si>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</si>
  <si>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</si>
  <si>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</si>
  <si>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</si>
  <si>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</si>
  <si>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</si>
  <si>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</si>
  <si>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</si>
  <si>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</si>
  <si>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</si>
  <si>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</si>
  <si>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</si>
  <si>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</si>
  <si>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</si>
  <si>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</si>
  <si>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</si>
  <si>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</si>
  <si>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</si>
  <si>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</si>
  <si>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</si>
  <si>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</si>
  <si>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</si>
  <si>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</si>
  <si>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</si>
  <si>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</si>
  <si>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</si>
  <si>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</si>
  <si>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</si>
  <si>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</si>
  <si>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</si>
  <si>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</si>
  <si>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</si>
  <si>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</si>
  <si>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</si>
  <si>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</si>
  <si>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</si>
  <si>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</si>
  <si>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</si>
  <si>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</si>
  <si>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</si>
  <si>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</si>
  <si>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</si>
  <si>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</si>
  <si>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</si>
  <si>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</si>
  <si>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</si>
  <si>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</si>
  <si>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</si>
  <si>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</si>
  <si>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</si>
  <si>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</si>
  <si>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</si>
  <si>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</si>
  <si>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</si>
  <si>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</si>
  <si>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</si>
  <si>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</si>
  <si>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</si>
  <si>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</si>
  <si>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</si>
  <si>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</si>
  <si>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</si>
  <si>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</si>
  <si>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</si>
  <si>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</si>
  <si>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</si>
  <si>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</si>
  <si>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</si>
  <si>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</si>
  <si>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</si>
  <si>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</si>
  <si>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</si>
  <si>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</si>
  <si>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</si>
  <si>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</si>
  <si>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</si>
  <si>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</si>
  <si>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</si>
  <si>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</si>
  <si>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</si>
  <si>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</si>
  <si>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</si>
  <si>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</si>
  <si>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</si>
  <si>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</si>
  <si>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</si>
  <si>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</si>
  <si>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</si>
  <si>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</si>
  <si>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</si>
  <si>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</si>
  <si>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</si>
  <si>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</si>
  <si>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</si>
  <si>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</si>
  <si>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</si>
  <si>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</si>
  <si>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</si>
  <si>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</si>
  <si>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</si>
  <si>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</si>
  <si>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</si>
  <si>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</si>
  <si>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</si>
  <si>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</si>
  <si>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</si>
  <si>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</si>
  <si>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</si>
  <si>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</si>
  <si>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</si>
  <si>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</si>
  <si>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</si>
  <si>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</si>
  <si>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</si>
  <si>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</si>
  <si>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</si>
  <si>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</si>
  <si>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</si>
  <si>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</si>
  <si>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</si>
  <si>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</si>
  <si>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</si>
  <si>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</si>
  <si>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</si>
  <si>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</si>
  <si>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</si>
  <si>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</si>
  <si>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</si>
  <si>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</si>
  <si>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</si>
  <si>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</si>
  <si>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</si>
  <si>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</si>
  <si>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</si>
  <si>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</si>
  <si>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</si>
  <si>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</si>
  <si>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</si>
  <si>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</si>
  <si>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</si>
  <si>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</si>
  <si>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</si>
  <si>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</si>
  <si>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</si>
  <si>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</si>
  <si>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</si>
  <si>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</si>
  <si>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</si>
  <si>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</si>
  <si>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</si>
  <si>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</si>
  <si>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</si>
  <si>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</si>
  <si>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</si>
  <si>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</si>
  <si>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</si>
  <si>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</si>
  <si>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</si>
  <si>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</si>
  <si>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</si>
  <si>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</si>
  <si>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</si>
  <si>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</si>
  <si>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</si>
  <si>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</si>
  <si>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</si>
  <si>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</si>
  <si>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</si>
  <si>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</si>
  <si>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</si>
  <si>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</si>
  <si>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</si>
  <si>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</si>
  <si>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</si>
  <si>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</si>
  <si>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</si>
  <si>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</si>
  <si>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</si>
  <si>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</si>
  <si>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</si>
  <si>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</si>
  <si>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</si>
  <si>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</si>
  <si>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</si>
  <si>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</si>
  <si>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</si>
  <si>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</si>
  <si>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</si>
  <si>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</si>
  <si>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</si>
  <si>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</si>
  <si>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</si>
  <si>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</si>
  <si>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</si>
  <si>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</si>
  <si>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</si>
  <si>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</si>
  <si>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</si>
  <si>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</si>
  <si>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</si>
  <si>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</si>
  <si>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</si>
  <si>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</si>
  <si>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</si>
  <si>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</si>
  <si>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</si>
  <si>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</si>
  <si>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</si>
  <si>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</si>
  <si>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</si>
  <si>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</si>
  <si>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</si>
  <si>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</si>
  <si>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</si>
  <si>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</si>
  <si>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</si>
  <si>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</si>
  <si>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</si>
  <si>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</si>
  <si>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</si>
  <si>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</si>
  <si>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</si>
  <si>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</si>
  <si>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</si>
  <si>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</si>
  <si>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</si>
  <si>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</si>
  <si>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</si>
  <si>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</si>
  <si>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</si>
  <si>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</si>
  <si>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</si>
  <si>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</si>
  <si>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</si>
  <si>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</si>
  <si>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</si>
  <si>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</si>
  <si>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</si>
  <si>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</si>
  <si>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</si>
  <si>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</si>
  <si>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</si>
  <si>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</si>
  <si>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</si>
  <si>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</si>
  <si>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</si>
  <si>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</si>
  <si>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</si>
  <si>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</si>
  <si>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</si>
  <si>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</si>
  <si>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</si>
  <si>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</si>
  <si>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</si>
  <si>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</si>
  <si>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</si>
  <si>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</si>
  <si>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</si>
  <si>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</si>
  <si>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</si>
  <si>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</si>
  <si>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</si>
  <si>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</si>
  <si>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</si>
  <si>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</si>
  <si>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</si>
  <si>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</si>
  <si>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</si>
  <si>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</si>
  <si>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</si>
  <si>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</si>
  <si>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</si>
  <si>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</si>
  <si>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</si>
  <si>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</si>
  <si>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</si>
  <si>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</si>
  <si>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</si>
  <si>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</si>
  <si>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</si>
  <si>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</si>
  <si>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</si>
  <si>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</si>
  <si>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</si>
  <si>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</si>
  <si>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</si>
  <si>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</si>
  <si>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</si>
  <si>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</si>
  <si>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</si>
  <si>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</si>
  <si>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</si>
  <si>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</si>
  <si>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</si>
  <si>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</si>
  <si>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</si>
  <si>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</si>
  <si>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</si>
  <si>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</si>
  <si>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</si>
  <si>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</si>
  <si>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</si>
  <si>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</si>
  <si>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</si>
  <si>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</si>
  <si>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</si>
  <si>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</si>
  <si>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</si>
  <si>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</si>
  <si>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</si>
  <si>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</si>
  <si>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</si>
  <si>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</si>
  <si>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</si>
  <si>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</si>
  <si>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</si>
  <si>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</si>
  <si>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</si>
  <si>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</si>
  <si>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</si>
  <si>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</si>
  <si>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</si>
  <si>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</si>
  <si>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</si>
  <si>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</si>
  <si>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</si>
  <si>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</si>
  <si>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</si>
  <si>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</si>
  <si>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</si>
  <si>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</si>
  <si>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</si>
  <si>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</si>
  <si>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</si>
  <si>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</si>
  <si>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</si>
  <si>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</si>
  <si>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</si>
  <si>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</si>
  <si>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</si>
  <si>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</si>
  <si>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</si>
  <si>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</si>
  <si>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</si>
  <si>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</si>
  <si>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</si>
  <si>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</si>
  <si>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</si>
  <si>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</si>
  <si>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</si>
  <si>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</si>
  <si>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</si>
  <si>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</si>
  <si>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</si>
  <si>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</si>
  <si>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</si>
  <si>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</si>
  <si>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</si>
  <si>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</si>
  <si>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</si>
  <si>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</si>
  <si>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</si>
  <si>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</si>
  <si>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</si>
  <si>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</si>
  <si>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</si>
  <si>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</si>
  <si>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</si>
  <si>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</si>
  <si>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</si>
  <si>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</si>
  <si>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</si>
  <si>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</si>
  <si>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</si>
  <si>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</si>
  <si>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</si>
  <si>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</si>
  <si>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</si>
  <si>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</si>
  <si>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</si>
  <si>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</si>
  <si>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</si>
  <si>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</si>
  <si>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</si>
  <si>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</si>
  <si>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</si>
  <si>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</si>
  <si>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</si>
  <si>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</si>
  <si>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</si>
  <si>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</si>
  <si>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</si>
  <si>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</si>
  <si>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</si>
  <si>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</si>
  <si>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</si>
  <si>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</si>
  <si>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</si>
  <si>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</si>
  <si>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</si>
  <si>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</si>
  <si>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</si>
  <si>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</si>
  <si>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</si>
  <si>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</si>
  <si>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</si>
  <si>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</si>
  <si>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</si>
  <si>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</si>
  <si>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</si>
  <si>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</si>
  <si>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</si>
  <si>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</si>
  <si>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</si>
  <si>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</si>
  <si>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</si>
  <si>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</si>
  <si>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</si>
  <si>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</si>
  <si>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</si>
  <si>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</si>
  <si>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</si>
  <si>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</si>
  <si>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</si>
  <si>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</si>
  <si>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</si>
  <si>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</si>
  <si>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</si>
  <si>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</si>
  <si>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</si>
  <si>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</si>
  <si>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</si>
  <si>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</si>
  <si>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</si>
  <si>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</si>
  <si>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</si>
  <si>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</si>
  <si>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</si>
  <si>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</si>
  <si>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</si>
  <si>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</si>
  <si>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</si>
  <si>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</si>
  <si>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</si>
  <si>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</si>
  <si>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</si>
  <si>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</si>
  <si>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</si>
  <si>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</si>
  <si>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</si>
  <si>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</si>
  <si>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</si>
  <si>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</si>
  <si>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</si>
  <si>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</si>
  <si>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</si>
  <si>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</si>
  <si>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</si>
  <si>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</si>
  <si>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</si>
  <si>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</si>
  <si>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</si>
  <si>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</si>
  <si>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</si>
  <si>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</si>
  <si>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</si>
  <si>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</si>
  <si>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</si>
  <si>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</si>
  <si>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</si>
  <si>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</si>
  <si>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</si>
  <si>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</si>
  <si>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</si>
  <si>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</si>
  <si>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</si>
  <si>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</si>
  <si>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</si>
  <si>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</si>
  <si>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</si>
  <si>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</si>
  <si>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</si>
  <si>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</si>
  <si>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</si>
  <si>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</si>
  <si>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</si>
  <si>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</si>
  <si>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</si>
  <si>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</si>
  <si>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</si>
  <si>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</si>
  <si>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</si>
  <si>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</si>
  <si>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</si>
  <si>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</si>
  <si>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</si>
  <si>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</si>
  <si>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</si>
  <si>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</si>
  <si>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</si>
  <si>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</si>
  <si>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</si>
  <si>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</si>
  <si>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</si>
  <si>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</si>
  <si>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</si>
  <si>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</si>
  <si>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</si>
  <si>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</si>
  <si>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</si>
  <si>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</si>
  <si>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</si>
  <si>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</si>
  <si>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</si>
  <si>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</si>
  <si>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</si>
  <si>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</si>
  <si>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</si>
  <si>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</si>
  <si>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</si>
  <si>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</si>
  <si>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</si>
  <si>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</si>
  <si>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</si>
  <si>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</si>
  <si>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</si>
  <si>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</si>
  <si>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</si>
  <si>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</si>
  <si>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</si>
  <si>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</si>
  <si>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</si>
  <si>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</si>
  <si>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</si>
  <si>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</si>
  <si>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</si>
  <si>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</si>
  <si>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</si>
  <si>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</si>
  <si>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</si>
  <si>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</si>
  <si>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</si>
  <si>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</si>
  <si>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</si>
  <si>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</si>
  <si>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</si>
  <si>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</si>
  <si>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</si>
  <si>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</si>
  <si>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</si>
  <si>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</si>
  <si>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</si>
  <si>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</si>
  <si>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</si>
  <si>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</si>
  <si>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</si>
  <si>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</si>
  <si>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</si>
  <si>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</si>
  <si>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</si>
  <si>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</si>
  <si>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</si>
  <si>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</si>
  <si>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</si>
  <si>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</si>
  <si>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</si>
  <si>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</si>
  <si>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</si>
  <si>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</si>
  <si>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</si>
  <si>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</si>
  <si>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</si>
  <si>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</si>
  <si>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</si>
  <si>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</si>
  <si>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</si>
  <si>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</si>
  <si>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</si>
  <si>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</si>
  <si>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</si>
  <si>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</si>
  <si>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</si>
  <si>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</si>
  <si>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</si>
  <si>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</si>
  <si>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</si>
  <si>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</si>
  <si>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</si>
  <si>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</si>
  <si>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</si>
  <si>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</si>
  <si>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</si>
  <si>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</si>
  <si>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</si>
  <si>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</si>
  <si>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</si>
  <si>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</si>
  <si>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</si>
  <si>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</si>
  <si>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</si>
  <si>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</si>
  <si>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</si>
  <si>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</si>
  <si>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</si>
  <si>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</si>
  <si>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</si>
  <si>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</si>
  <si>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</si>
  <si>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</si>
  <si>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</si>
  <si>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</si>
  <si>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</si>
  <si>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</si>
  <si>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</si>
  <si>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</si>
  <si>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</si>
  <si>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</si>
  <si>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</si>
  <si>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</si>
  <si>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</si>
  <si>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</si>
  <si>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</si>
  <si>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</si>
  <si>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</si>
  <si>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</si>
  <si>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</si>
  <si>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</si>
  <si>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</si>
  <si>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</si>
  <si>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</si>
  <si>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</si>
  <si>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</si>
  <si>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</si>
  <si>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</si>
  <si>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</si>
  <si>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</si>
  <si>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</si>
  <si>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</si>
  <si>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</si>
  <si>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</si>
  <si>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</si>
  <si>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</si>
  <si>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</si>
  <si>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</si>
  <si>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</si>
  <si>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</si>
  <si>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</si>
  <si>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</si>
  <si>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</si>
  <si>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</si>
  <si>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</si>
  <si>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</si>
  <si>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</si>
  <si>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</si>
  <si>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</si>
  <si>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</si>
  <si>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</si>
  <si>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</si>
  <si>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</si>
  <si>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</si>
  <si>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</si>
  <si>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</si>
  <si>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</si>
  <si>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</si>
  <si>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</si>
  <si>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</si>
  <si>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</si>
  <si>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</si>
  <si>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</si>
  <si>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</si>
  <si>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</si>
  <si>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</si>
  <si>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</si>
  <si>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</si>
  <si>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</si>
  <si>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</si>
  <si>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</si>
  <si>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</si>
  <si>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</si>
  <si>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</si>
  <si>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</si>
  <si>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</si>
  <si>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</si>
  <si>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</si>
  <si>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</si>
  <si>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</si>
  <si>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</si>
  <si>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</si>
  <si>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</si>
  <si>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</si>
  <si>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</si>
  <si>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</si>
  <si>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</si>
  <si>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</si>
  <si>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</si>
  <si>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</si>
  <si>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</si>
  <si>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</si>
  <si>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</si>
  <si>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</si>
  <si>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</si>
  <si>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</si>
  <si>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</si>
  <si>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</si>
  <si>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</si>
  <si>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</si>
  <si>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</si>
  <si>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</si>
  <si>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</si>
  <si>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</si>
  <si>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</si>
  <si>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</si>
  <si>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</si>
  <si>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</si>
  <si>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</si>
  <si>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</si>
  <si>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</si>
  <si>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</si>
  <si>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</si>
  <si>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</si>
  <si>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</si>
  <si>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</si>
  <si>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</si>
  <si>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</si>
  <si>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</si>
  <si>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</si>
  <si>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</si>
  <si>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</si>
  <si>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</si>
  <si>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</si>
  <si>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</si>
  <si>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</si>
  <si>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</si>
  <si>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</si>
  <si>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</si>
  <si>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</si>
  <si>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</si>
  <si>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</si>
  <si>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</si>
  <si>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</si>
  <si>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</si>
  <si>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</si>
  <si>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</si>
  <si>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</si>
  <si>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</si>
  <si>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</si>
  <si>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</si>
  <si>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</si>
  <si>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</si>
  <si>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</si>
  <si>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</si>
  <si>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</si>
  <si>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</si>
  <si>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</si>
  <si>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</si>
  <si>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</si>
  <si>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</si>
  <si>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</si>
  <si>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</si>
  <si>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</si>
  <si>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</si>
  <si>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</si>
  <si>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</si>
  <si>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</si>
  <si>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</si>
  <si>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</si>
  <si>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</si>
  <si>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</si>
  <si>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</si>
  <si>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</si>
  <si>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</si>
  <si>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</si>
  <si>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</si>
  <si>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</si>
  <si>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</si>
  <si>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</si>
  <si>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</si>
  <si>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</si>
  <si>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</si>
  <si>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</si>
  <si>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</si>
  <si>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</si>
  <si>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</si>
  <si>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</si>
  <si>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</si>
  <si>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</si>
  <si>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</si>
  <si>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</si>
  <si>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</si>
  <si>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</si>
  <si>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</si>
  <si>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</si>
  <si>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</si>
  <si>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</si>
  <si>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</si>
  <si>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</si>
  <si>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</si>
  <si>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</si>
  <si>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</si>
  <si>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</si>
  <si>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</si>
  <si>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</si>
  <si>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</si>
  <si>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</si>
  <si>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</si>
  <si>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</si>
  <si>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</si>
  <si>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</si>
  <si>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</si>
  <si>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</si>
  <si>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</si>
  <si>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</si>
  <si>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</si>
  <si>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</si>
  <si>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</si>
  <si>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</si>
  <si>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</si>
  <si>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</si>
  <si>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</si>
  <si>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</si>
  <si>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</si>
  <si>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</si>
  <si>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</si>
  <si>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</si>
  <si>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</si>
  <si>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</si>
  <si>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</si>
  <si>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</si>
  <si>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</si>
  <si>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</si>
  <si>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</si>
  <si>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</si>
  <si>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</si>
  <si>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</si>
  <si>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</si>
  <si>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</si>
  <si>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</si>
  <si>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</si>
  <si>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</si>
  <si>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</si>
  <si>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</si>
  <si>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</si>
  <si>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</si>
  <si>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</si>
  <si>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</si>
  <si>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</si>
  <si>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</si>
  <si>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</si>
  <si>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</si>
  <si>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</si>
  <si>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</si>
  <si>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</si>
  <si>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</si>
  <si>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</si>
  <si>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</si>
  <si>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</si>
  <si>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</si>
  <si>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</si>
  <si>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</si>
  <si>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</si>
  <si>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</si>
  <si>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</si>
  <si>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</si>
  <si>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</si>
  <si>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</si>
  <si>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</si>
  <si>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</si>
  <si>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</si>
  <si>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</si>
  <si>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</si>
  <si>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</si>
  <si>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</si>
  <si>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</si>
  <si>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</si>
  <si>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</si>
  <si>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</si>
  <si>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</si>
  <si>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</si>
  <si>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</si>
  <si>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</si>
  <si>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</si>
  <si>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</si>
  <si>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</si>
  <si>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</si>
  <si>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</si>
  <si>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</si>
  <si>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</si>
  <si>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</si>
  <si>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</si>
  <si>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</si>
  <si>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</si>
  <si>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</si>
  <si>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</si>
  <si>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</si>
  <si>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</si>
  <si>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</si>
  <si>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</si>
  <si>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</si>
  <si>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</si>
  <si>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</si>
  <si>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</si>
  <si>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</si>
  <si>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</si>
  <si>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</si>
  <si>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</si>
  <si>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</si>
  <si>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</si>
  <si>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</si>
  <si>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</si>
  <si>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</si>
  <si>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</si>
  <si>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</si>
  <si>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</si>
  <si>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</si>
  <si>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</si>
  <si>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</si>
  <si>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</si>
  <si>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</si>
  <si>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</si>
  <si>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</si>
  <si>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</si>
  <si>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</si>
  <si>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</si>
  <si>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</si>
  <si>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</si>
  <si>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</si>
  <si>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</si>
  <si>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</si>
  <si>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</si>
  <si>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</si>
  <si>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</si>
  <si>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</si>
  <si>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</si>
  <si>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</si>
  <si>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</si>
  <si>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</si>
  <si>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</si>
  <si>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</si>
  <si>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</si>
  <si>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</si>
  <si>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</si>
  <si>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</si>
  <si>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</si>
  <si>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</si>
  <si>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</si>
  <si>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</si>
  <si>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</si>
  <si>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</si>
  <si>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</si>
  <si>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</si>
  <si>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</si>
  <si>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</si>
  <si>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</si>
  <si>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</si>
  <si>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</si>
  <si>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</si>
  <si>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</si>
  <si>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</si>
  <si>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</si>
  <si>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</si>
  <si>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</si>
  <si>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</si>
  <si>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</si>
  <si>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</si>
  <si>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</si>
  <si>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</si>
  <si>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</si>
  <si>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</si>
  <si>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</si>
  <si>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</si>
  <si>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</si>
  <si>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</si>
  <si>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</si>
  <si>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</si>
  <si>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</si>
  <si>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</si>
  <si>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</si>
  <si>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</si>
  <si>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</si>
  <si>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</si>
  <si>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</si>
  <si>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</si>
  <si>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</si>
  <si>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</si>
  <si>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</si>
  <si>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</si>
  <si>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</si>
  <si>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</si>
  <si>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</si>
  <si>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</si>
  <si>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</si>
  <si>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</si>
  <si>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</si>
  <si>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</si>
  <si>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</si>
  <si>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</si>
  <si>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</si>
  <si>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</si>
  <si>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</si>
  <si>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</si>
  <si>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</si>
  <si>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</si>
  <si>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</si>
  <si>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</si>
  <si>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</si>
  <si>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</si>
  <si>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</si>
  <si>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</si>
  <si>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</si>
  <si>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</si>
  <si>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</si>
  <si>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</si>
  <si>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</si>
  <si>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</si>
  <si>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</si>
  <si>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</si>
  <si>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</si>
  <si>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</si>
  <si>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</si>
  <si>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</si>
  <si>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</si>
  <si>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</si>
  <si>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</si>
  <si>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</si>
  <si>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</si>
  <si>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</si>
  <si>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</si>
  <si>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</si>
  <si>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</si>
  <si>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</si>
  <si>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</si>
  <si>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</si>
  <si>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</si>
  <si>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</si>
  <si>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</si>
  <si>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</si>
  <si>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</si>
  <si>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</si>
  <si>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</si>
  <si>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</si>
  <si>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</si>
  <si>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</si>
  <si>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</si>
  <si>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</si>
  <si>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</si>
  <si>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</si>
  <si>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</si>
  <si>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</si>
  <si>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</si>
  <si>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</si>
  <si>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</si>
  <si>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</si>
  <si>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</si>
  <si>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</si>
  <si>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</si>
  <si>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</si>
  <si>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</si>
  <si>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</si>
  <si>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</si>
  <si>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</si>
  <si>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</si>
  <si>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</si>
  <si>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</si>
  <si>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</si>
  <si>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</si>
  <si>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</si>
  <si>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</si>
  <si>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</si>
  <si>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</si>
  <si>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</si>
  <si>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</si>
  <si>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</si>
  <si>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</si>
  <si>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</si>
  <si>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</si>
  <si>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</si>
  <si>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</si>
  <si>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</si>
  <si>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</si>
  <si>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</si>
  <si>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</si>
  <si>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</si>
  <si>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</si>
  <si>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</si>
  <si>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</si>
  <si>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</si>
  <si>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</si>
  <si>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</si>
  <si>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</si>
  <si>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</si>
  <si>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</si>
  <si>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</si>
  <si>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</si>
  <si>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</si>
  <si>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</si>
  <si>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</si>
  <si>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</si>
  <si>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</si>
  <si>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</si>
  <si>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</si>
  <si>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</si>
  <si>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</si>
  <si>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</si>
  <si>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</si>
  <si>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</si>
  <si>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</si>
  <si>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</si>
  <si>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</si>
  <si>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</si>
  <si>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</si>
  <si>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</si>
  <si>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</si>
  <si>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</si>
  <si>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</si>
  <si>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</si>
  <si>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</si>
  <si>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</si>
  <si>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</si>
  <si>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</si>
  <si>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</si>
  <si>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</si>
  <si>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</si>
  <si>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</si>
  <si>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</si>
  <si>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</si>
  <si>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</si>
  <si>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</si>
  <si>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</si>
  <si>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</si>
  <si>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</si>
  <si>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</si>
  <si>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</si>
  <si>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</si>
  <si>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</si>
  <si>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</si>
  <si>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</si>
  <si>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</si>
  <si>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</si>
  <si>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</si>
  <si>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</si>
  <si>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</si>
  <si>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</si>
  <si>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</si>
  <si>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</si>
  <si>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</si>
  <si>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</si>
  <si>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</si>
  <si>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</si>
  <si>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</si>
  <si>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</si>
  <si>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</si>
  <si>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</si>
  <si>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</si>
  <si>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</si>
  <si>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</si>
  <si>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</si>
  <si>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</si>
  <si>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</si>
  <si>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</si>
  <si>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</si>
  <si>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</si>
  <si>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</si>
  <si>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</si>
  <si>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</si>
  <si>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</si>
  <si>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</si>
  <si>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</si>
  <si>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</si>
  <si>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</si>
  <si>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</si>
  <si>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</si>
  <si>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</si>
  <si>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</si>
  <si>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</si>
  <si>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</si>
  <si>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</si>
  <si>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</si>
  <si>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</si>
  <si>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</si>
  <si>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</si>
  <si>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</si>
  <si>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</si>
  <si>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</si>
  <si>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</si>
  <si>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</si>
  <si>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</si>
  <si>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</si>
  <si>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</si>
  <si>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</si>
  <si>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</si>
  <si>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</si>
  <si>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</si>
  <si>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</si>
  <si>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</si>
  <si>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</si>
  <si>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</si>
  <si>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</si>
  <si>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</si>
  <si>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</si>
  <si>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</si>
  <si>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</si>
  <si>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</si>
  <si>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</si>
  <si>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</si>
  <si>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</si>
  <si>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</si>
  <si>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</si>
  <si>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</si>
  <si>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</si>
  <si>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</si>
  <si>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</si>
  <si>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</si>
  <si>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</si>
  <si>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</si>
  <si>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</si>
  <si>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</si>
  <si>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</si>
  <si>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</si>
  <si>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</si>
  <si>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</si>
  <si>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</si>
  <si>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</si>
  <si>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</si>
  <si>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</si>
  <si>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</si>
  <si>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</si>
  <si>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</si>
  <si>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</si>
  <si>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</si>
  <si>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</si>
  <si>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</si>
  <si>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</si>
  <si>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</si>
  <si>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</si>
  <si>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</si>
  <si>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</si>
  <si>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</si>
  <si>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</si>
  <si>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</si>
  <si>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</si>
  <si>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</si>
  <si>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</si>
  <si>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</si>
  <si>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</si>
  <si>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</si>
  <si>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</si>
  <si>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</si>
  <si>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</si>
  <si>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</si>
  <si>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</si>
  <si>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</si>
  <si>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</si>
  <si>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</si>
  <si>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</si>
  <si>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</si>
  <si>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</si>
  <si>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</si>
  <si>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</si>
  <si>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</si>
  <si>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</si>
  <si>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</si>
  <si>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</si>
  <si>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</si>
  <si>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</si>
  <si>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</si>
  <si>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</si>
  <si>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</si>
  <si>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</si>
  <si>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</si>
  <si>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</si>
  <si>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</si>
  <si>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</si>
  <si>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</si>
  <si>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</si>
  <si>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</si>
  <si>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</si>
  <si>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</si>
  <si>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</si>
  <si>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</si>
  <si>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</si>
  <si>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</si>
  <si>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</si>
  <si>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</si>
  <si>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</si>
  <si>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</si>
  <si>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</si>
  <si>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</si>
  <si>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</si>
  <si>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</si>
  <si>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</si>
  <si>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</si>
  <si>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</si>
  <si>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</si>
  <si>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</si>
  <si>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</si>
  <si>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</si>
  <si>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</si>
  <si>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</si>
  <si>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</si>
  <si>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</si>
  <si>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</si>
  <si>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</si>
  <si>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</si>
  <si>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</si>
  <si>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</si>
  <si>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</si>
  <si>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</si>
  <si>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</si>
  <si>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</si>
  <si>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</si>
  <si>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</si>
  <si>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</si>
  <si>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</si>
  <si>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</si>
  <si>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</si>
  <si>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</si>
  <si>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</si>
  <si>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</si>
  <si>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</si>
  <si>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</si>
  <si>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</si>
  <si>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</si>
  <si>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</si>
  <si>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</si>
  <si>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</si>
  <si>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</si>
  <si>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</si>
  <si>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</si>
  <si>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</si>
  <si>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</si>
  <si>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</si>
  <si>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</si>
  <si>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</si>
  <si>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</si>
  <si>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</si>
  <si>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</si>
  <si>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</si>
  <si>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</si>
  <si>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</si>
  <si>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</si>
  <si>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</si>
  <si>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</si>
  <si>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</si>
  <si>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</si>
  <si>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</si>
  <si>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</si>
  <si>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</si>
  <si>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</si>
  <si>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</si>
  <si>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</si>
  <si>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</si>
  <si>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</si>
  <si>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</si>
  <si>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</si>
  <si>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</si>
  <si>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</si>
  <si>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</si>
  <si>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</si>
  <si>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</si>
  <si>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</si>
  <si>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</si>
  <si>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</si>
  <si>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</si>
  <si>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</si>
  <si>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</si>
  <si>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</si>
  <si>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</si>
  <si>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</si>
  <si>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</si>
  <si>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</si>
  <si>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</si>
  <si>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</si>
  <si>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</si>
  <si>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</si>
  <si>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</si>
  <si>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</si>
  <si>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</si>
  <si>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</si>
  <si>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</si>
  <si>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</si>
  <si>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</si>
  <si>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</si>
  <si>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</si>
  <si>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</si>
  <si>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</si>
  <si>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</si>
  <si>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</si>
  <si>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</si>
  <si>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</si>
  <si>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</si>
  <si>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</si>
  <si>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</si>
  <si>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</si>
  <si>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</si>
  <si>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</si>
  <si>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</si>
  <si>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</si>
  <si>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</si>
  <si>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</si>
  <si>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</si>
  <si>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</si>
  <si>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</si>
  <si>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</si>
  <si>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</si>
  <si>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</si>
  <si>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</si>
  <si>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</si>
  <si>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</si>
  <si>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</si>
  <si>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</si>
  <si>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</si>
  <si>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</si>
  <si>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</si>
  <si>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</si>
  <si>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</si>
  <si>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</si>
  <si>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</si>
  <si>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</si>
  <si>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</si>
  <si>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</si>
  <si>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</si>
  <si>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</si>
  <si>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</si>
  <si>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</si>
  <si>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</si>
  <si>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</si>
  <si>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</si>
  <si>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</si>
  <si>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</si>
  <si>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</si>
  <si>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</si>
  <si>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</si>
  <si>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</si>
  <si>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</si>
  <si>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</si>
  <si>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</si>
  <si>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</si>
  <si>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</si>
  <si>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</si>
  <si>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</si>
  <si>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</si>
  <si>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</si>
  <si>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</si>
  <si>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</si>
  <si>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</si>
  <si>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</si>
  <si>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</si>
  <si>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</si>
  <si>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</si>
  <si>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</si>
  <si>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</si>
  <si>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</si>
  <si>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</si>
  <si>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</si>
  <si>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</si>
  <si>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</si>
  <si>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</si>
  <si>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</si>
  <si>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</si>
  <si>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</si>
  <si>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</si>
  <si>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</si>
  <si>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</si>
  <si>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</si>
  <si>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</si>
  <si>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</si>
  <si>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</si>
  <si>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</si>
  <si>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</si>
  <si>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</si>
  <si>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</si>
  <si>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</si>
  <si>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</si>
  <si>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</si>
  <si>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</si>
  <si>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</si>
  <si>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</si>
  <si>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</si>
  <si>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</si>
  <si>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</si>
  <si>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</si>
  <si>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</si>
  <si>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</si>
  <si>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</si>
  <si>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</si>
  <si>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</si>
  <si>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</si>
  <si>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</si>
  <si>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</si>
  <si>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</si>
  <si>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</si>
  <si>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</si>
  <si>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</si>
  <si>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</si>
  <si>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</si>
  <si>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</si>
  <si>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</si>
  <si>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</si>
  <si>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</si>
  <si>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</si>
  <si>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</si>
  <si>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</si>
  <si>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</si>
  <si>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</si>
  <si>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</si>
  <si>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</si>
  <si>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</si>
  <si>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</si>
  <si>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</si>
  <si>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</si>
  <si>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</si>
  <si>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</si>
  <si>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</si>
  <si>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</si>
  <si>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</si>
  <si>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</si>
  <si>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</si>
  <si>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</si>
  <si>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</si>
  <si>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</si>
  <si>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</si>
  <si>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</si>
  <si>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</si>
  <si>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</si>
  <si>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</si>
  <si>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</si>
  <si>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</si>
  <si>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</si>
  <si>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</si>
  <si>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</si>
  <si>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</si>
  <si>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</si>
  <si>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</si>
  <si>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</si>
  <si>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</si>
  <si>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</si>
  <si>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</si>
  <si>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</si>
  <si>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</si>
  <si>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</si>
  <si>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</si>
  <si>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</si>
  <si>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</si>
  <si>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</si>
  <si>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</si>
  <si>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</si>
  <si>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</si>
  <si>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</si>
  <si>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</si>
  <si>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</si>
  <si>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</si>
  <si>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</si>
  <si>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</si>
  <si>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</si>
  <si>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</si>
  <si>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</si>
  <si>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</si>
  <si>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</si>
  <si>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</si>
  <si>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</si>
  <si>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</si>
  <si>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</si>
  <si>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</si>
  <si>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</si>
  <si>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</si>
  <si>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</si>
  <si>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</si>
  <si>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</si>
  <si>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</si>
  <si>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</si>
  <si>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</si>
  <si>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</si>
  <si>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</si>
  <si>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</si>
  <si>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</si>
  <si>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</si>
  <si>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</si>
  <si>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</si>
  <si>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</si>
  <si>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</si>
  <si>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</si>
  <si>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</si>
  <si>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</si>
  <si>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</si>
  <si>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</si>
  <si>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</si>
  <si>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</si>
  <si>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</si>
  <si>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</si>
  <si>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</si>
  <si>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</si>
  <si>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</si>
  <si>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</si>
  <si>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</si>
  <si>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</si>
  <si>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</si>
  <si>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</si>
  <si>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</si>
  <si>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</si>
  <si>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</si>
  <si>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</si>
  <si>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</si>
  <si>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</si>
  <si>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</si>
  <si>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</si>
  <si>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</si>
  <si>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</si>
  <si>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</si>
  <si>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</si>
  <si>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</si>
  <si>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</si>
  <si>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</si>
  <si>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</si>
  <si>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</si>
  <si>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</si>
  <si>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</si>
  <si>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</si>
  <si>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</si>
  <si>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</si>
  <si>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</si>
  <si>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</si>
  <si>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</si>
  <si>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</si>
  <si>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</si>
  <si>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</si>
  <si>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</si>
  <si>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</si>
  <si>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</si>
  <si>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</si>
  <si>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</si>
  <si>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</si>
  <si>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</si>
  <si>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</si>
  <si>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</si>
  <si>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</si>
  <si>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</si>
  <si>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</si>
  <si>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</si>
  <si>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</si>
  <si>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</si>
  <si>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</si>
  <si>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</si>
  <si>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</si>
  <si>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</si>
  <si>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</si>
  <si>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</si>
  <si>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</si>
  <si>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</si>
  <si>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</si>
  <si>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</si>
  <si>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</si>
  <si>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</si>
  <si>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</si>
  <si>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</si>
  <si>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</si>
  <si>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</si>
  <si>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</si>
  <si>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</si>
  <si>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</si>
  <si>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</si>
  <si>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</si>
  <si>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</si>
  <si>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</si>
  <si>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</si>
  <si>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</si>
  <si>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</si>
  <si>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</si>
  <si>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</si>
  <si>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</si>
  <si>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</si>
  <si>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</si>
  <si>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</si>
  <si>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</si>
  <si>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</si>
  <si>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</si>
  <si>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</si>
  <si>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</si>
  <si>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</si>
  <si>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</si>
  <si>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</si>
  <si>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</si>
  <si>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</si>
  <si>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</si>
  <si>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</si>
  <si>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</si>
  <si>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</si>
  <si>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</si>
  <si>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</si>
  <si>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</si>
  <si>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</si>
  <si>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</si>
  <si>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</si>
  <si>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</si>
  <si>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</si>
  <si>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</si>
  <si>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</si>
  <si>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</si>
  <si>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</si>
  <si>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</si>
  <si>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</si>
  <si>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</si>
  <si>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</si>
  <si>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</si>
  <si>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</si>
  <si>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</si>
  <si>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</si>
  <si>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</si>
  <si>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</si>
  <si>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</si>
  <si>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</si>
  <si>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</si>
  <si>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</si>
  <si>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</si>
  <si>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</si>
  <si>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</si>
  <si>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</si>
  <si>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</si>
  <si>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</si>
  <si>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</si>
  <si>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</si>
  <si>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</si>
  <si>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</si>
  <si>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</si>
  <si>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</si>
  <si>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</si>
  <si>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</si>
  <si>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</si>
  <si>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</si>
  <si>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</si>
  <si>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</si>
  <si>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</si>
  <si>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</si>
  <si>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</si>
  <si>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</si>
  <si>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</si>
  <si>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</si>
  <si>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</si>
  <si>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</si>
  <si>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</si>
  <si>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</si>
  <si>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</si>
  <si>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</si>
  <si>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</si>
  <si>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</si>
  <si>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</si>
  <si>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</si>
  <si>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</si>
  <si>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</si>
  <si>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</si>
  <si>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</si>
  <si>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</si>
  <si>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</si>
  <si>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</si>
  <si>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</si>
  <si>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</si>
  <si>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</si>
  <si>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</si>
  <si>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</si>
  <si>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</si>
  <si>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</si>
  <si>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</si>
  <si>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</si>
  <si>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</si>
  <si>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</si>
  <si>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</si>
  <si>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</si>
  <si>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</si>
  <si>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</si>
  <si>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</si>
  <si>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</si>
  <si>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</si>
  <si>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</si>
  <si>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</si>
  <si>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</si>
  <si>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</si>
  <si>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</si>
  <si>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</si>
  <si>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</si>
  <si>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</si>
  <si>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</si>
  <si>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</si>
  <si>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</si>
  <si>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</si>
  <si>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</si>
  <si>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</si>
  <si>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</si>
  <si>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</si>
  <si>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</si>
  <si>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</si>
  <si>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</si>
  <si>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</si>
  <si>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</si>
  <si>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</si>
  <si>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</si>
  <si>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</si>
  <si>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</si>
  <si>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</si>
  <si>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</si>
  <si>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</si>
  <si>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</si>
  <si>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</si>
  <si>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</si>
  <si>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</si>
  <si>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</si>
  <si>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</si>
  <si>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</si>
  <si>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</si>
  <si>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</si>
  <si>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</si>
  <si>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</si>
  <si>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</si>
  <si>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</si>
  <si>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</si>
  <si>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</si>
  <si>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</si>
  <si>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</si>
  <si>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</si>
  <si>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</si>
  <si>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</si>
  <si>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</si>
  <si>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</si>
  <si>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</si>
  <si>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</si>
  <si>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</si>
  <si>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</si>
  <si>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</si>
  <si>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</si>
  <si>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</si>
  <si>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</si>
  <si>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</si>
  <si>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</si>
  <si>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</si>
  <si>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</si>
  <si>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</si>
  <si>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</si>
  <si>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</si>
  <si>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</si>
  <si>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</si>
  <si>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</si>
  <si>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</si>
  <si>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</si>
  <si>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</si>
  <si>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</si>
  <si>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</si>
  <si>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</si>
  <si>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</si>
  <si>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</si>
  <si>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</si>
  <si>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</si>
  <si>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</si>
  <si>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</si>
  <si>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</si>
  <si>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</si>
  <si>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</si>
  <si>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</si>
  <si>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</si>
  <si>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</si>
  <si>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</si>
  <si>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</si>
  <si>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</si>
  <si>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</si>
  <si>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</si>
  <si>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</si>
  <si>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</si>
  <si>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</si>
  <si>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</si>
  <si>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</si>
  <si>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</si>
  <si>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</si>
  <si>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</si>
  <si>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</si>
  <si>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</si>
  <si>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</si>
  <si>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</si>
  <si>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</si>
  <si>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</si>
  <si>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</si>
  <si>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</si>
  <si>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</si>
  <si>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</si>
  <si>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</si>
  <si>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</si>
  <si>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</si>
  <si>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</si>
  <si>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</si>
  <si>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</si>
  <si>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</si>
  <si>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</si>
  <si>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</si>
  <si>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</si>
  <si>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</si>
  <si>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</si>
  <si>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</si>
  <si>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</si>
  <si>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</si>
  <si>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</si>
  <si>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</si>
  <si>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</si>
  <si>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</si>
  <si>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</si>
  <si>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</si>
  <si>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</si>
  <si>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</si>
  <si>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</si>
  <si>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</si>
  <si>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</si>
  <si>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</si>
  <si>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</si>
  <si>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</si>
  <si>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</si>
  <si>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</si>
  <si>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</si>
  <si>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</si>
  <si>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</si>
  <si>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</si>
  <si>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</si>
  <si>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</si>
  <si>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</si>
  <si>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</si>
  <si>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</si>
  <si>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</si>
  <si>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</si>
  <si>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</si>
  <si>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</si>
  <si>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</si>
  <si>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</si>
  <si>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</si>
  <si>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</si>
  <si>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</si>
  <si>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</si>
  <si>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</si>
  <si>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</si>
  <si>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</si>
  <si>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</si>
  <si>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</si>
  <si>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</si>
  <si>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</si>
  <si>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</si>
  <si>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</si>
  <si>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</si>
  <si>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</si>
  <si>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</si>
  <si>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</si>
  <si>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</si>
  <si>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</si>
  <si>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</si>
  <si>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</si>
  <si>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</si>
  <si>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</si>
  <si>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</si>
  <si>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</si>
  <si>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</si>
  <si>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</si>
  <si>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</si>
  <si>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</si>
  <si>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</si>
  <si>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</si>
  <si>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</si>
  <si>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</si>
  <si>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</si>
  <si>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</si>
  <si>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</si>
  <si>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</si>
  <si>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</si>
  <si>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</si>
  <si>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</si>
  <si>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</si>
  <si>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</si>
  <si>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</si>
  <si>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</si>
  <si>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</si>
  <si>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</si>
  <si>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</si>
  <si>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</si>
  <si>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</si>
  <si>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</si>
  <si>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</si>
  <si>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</si>
  <si>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</si>
  <si>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</si>
  <si>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</si>
  <si>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</si>
  <si>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</si>
  <si>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</si>
  <si>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</si>
  <si>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</si>
  <si>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</si>
  <si>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</si>
  <si>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</si>
  <si>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</si>
  <si>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</si>
  <si>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</si>
  <si>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</si>
  <si>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</si>
  <si>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</si>
  <si>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</si>
  <si>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</si>
  <si>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</si>
  <si>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</si>
  <si>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</si>
  <si>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</si>
  <si>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</si>
  <si>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</si>
  <si>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</si>
  <si>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</si>
  <si>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</si>
  <si>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</si>
  <si>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</si>
  <si>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</si>
  <si>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</si>
  <si>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</si>
  <si>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</si>
  <si>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</si>
  <si>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</si>
  <si>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</si>
  <si>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</si>
  <si>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</si>
  <si>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</si>
  <si>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</si>
  <si>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</si>
  <si>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</si>
  <si>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</si>
  <si>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</si>
  <si>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</si>
  <si>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</si>
  <si>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</si>
  <si>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</si>
  <si>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</si>
  <si>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</si>
  <si>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</si>
  <si>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</si>
  <si>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</si>
  <si>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</si>
  <si>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</si>
  <si>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</si>
  <si>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</si>
  <si>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</si>
  <si>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</si>
  <si>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</si>
  <si>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</si>
  <si>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</si>
  <si>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</si>
  <si>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</si>
  <si>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</si>
  <si>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</si>
  <si>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</si>
  <si>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</si>
  <si>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</si>
  <si>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</si>
  <si>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</si>
  <si>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</si>
  <si>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</si>
  <si>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</si>
  <si>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</si>
  <si>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</si>
  <si>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</si>
  <si>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</si>
  <si>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</si>
  <si>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</si>
  <si>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</si>
  <si>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</si>
  <si>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</si>
  <si>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</si>
  <si>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</si>
  <si>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</si>
  <si>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</si>
  <si>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</si>
  <si>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</si>
  <si>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</si>
  <si>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</si>
  <si>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</si>
  <si>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</si>
  <si>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</si>
  <si>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</si>
  <si>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</si>
  <si>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</si>
  <si>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</si>
  <si>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</si>
  <si>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</si>
  <si>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</si>
  <si>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</si>
  <si>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</si>
  <si>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</si>
  <si>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</si>
  <si>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</si>
  <si>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</si>
  <si>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</si>
  <si>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</si>
  <si>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</si>
  <si>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</si>
  <si>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</si>
  <si>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</si>
  <si>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</si>
  <si>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</si>
  <si>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</si>
  <si>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</si>
  <si>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</si>
  <si>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</si>
  <si>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</si>
  <si>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</si>
  <si>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</si>
  <si>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</si>
  <si>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</si>
  <si>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</si>
  <si>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</si>
  <si>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</si>
  <si>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</si>
  <si>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</si>
  <si>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</si>
  <si>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</si>
  <si>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</si>
  <si>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</si>
  <si>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</si>
  <si>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</si>
  <si>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</si>
  <si>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</si>
  <si>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</si>
  <si>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</si>
  <si>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</si>
  <si>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</si>
  <si>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</si>
  <si>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</si>
  <si>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</si>
  <si>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</si>
  <si>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</si>
  <si>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</si>
  <si>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</si>
  <si>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</si>
  <si>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</si>
  <si>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</si>
  <si>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</si>
  <si>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</si>
  <si>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</si>
  <si>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</si>
  <si>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</si>
  <si>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</si>
  <si>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</si>
  <si>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</si>
  <si>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</si>
  <si>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</si>
  <si>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</si>
  <si>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</si>
  <si>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</si>
  <si>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</si>
  <si>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</si>
  <si>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</si>
  <si>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</si>
  <si>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</si>
  <si>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</si>
  <si>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</si>
  <si>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</si>
  <si>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</si>
  <si>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</si>
  <si>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</si>
  <si>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</si>
  <si>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</si>
  <si>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</si>
  <si>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</si>
  <si>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</si>
  <si>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</si>
  <si>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</si>
  <si>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</si>
  <si>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</si>
  <si>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</si>
  <si>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</si>
  <si>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</si>
  <si>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</si>
  <si>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</si>
  <si>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</si>
  <si>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</si>
  <si>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</si>
  <si>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</si>
  <si>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</si>
  <si>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</si>
  <si>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</si>
  <si>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</si>
  <si>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</si>
  <si>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</si>
  <si>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</si>
  <si>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</si>
  <si>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</si>
  <si>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</si>
  <si>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</si>
  <si>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</si>
  <si>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</si>
  <si>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</si>
  <si>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</si>
  <si>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</si>
  <si>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</si>
  <si>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</si>
  <si>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</si>
  <si>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</si>
  <si>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</si>
  <si>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</si>
  <si>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</si>
  <si>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</si>
  <si>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</si>
  <si>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</si>
  <si>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</si>
  <si>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</si>
  <si>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</si>
  <si>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</si>
  <si>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</si>
  <si>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</si>
  <si>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</si>
  <si>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</si>
  <si>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</si>
  <si>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</si>
  <si>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</si>
  <si>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</si>
  <si>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</si>
  <si>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</si>
  <si>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</si>
  <si>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</si>
  <si>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</si>
  <si>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</si>
  <si>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</si>
  <si>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</si>
  <si>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</si>
  <si>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</si>
  <si>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</si>
  <si>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</si>
  <si>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</si>
  <si>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</si>
  <si>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</si>
  <si>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</si>
  <si>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</si>
  <si>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</si>
  <si>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</si>
  <si>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</si>
  <si>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</si>
  <si>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</si>
  <si>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</si>
  <si>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</si>
  <si>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</si>
  <si>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</si>
  <si>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</si>
  <si>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</si>
  <si>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</si>
  <si>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</si>
  <si>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</si>
  <si>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</si>
  <si>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</si>
  <si>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</si>
  <si>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</si>
  <si>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</si>
  <si>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</si>
  <si>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</si>
  <si>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</si>
  <si>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</si>
  <si>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</si>
  <si>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</si>
  <si>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</si>
  <si>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</si>
  <si>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</si>
  <si>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</si>
  <si>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</si>
  <si>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</si>
  <si>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</si>
  <si>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</si>
  <si>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</si>
  <si>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</si>
  <si>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</si>
  <si>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</si>
  <si>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</si>
  <si>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</si>
  <si>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</si>
  <si>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</si>
  <si>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</si>
  <si>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</si>
  <si>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</si>
  <si>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</si>
  <si>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</si>
  <si>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</si>
  <si>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</si>
  <si>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</si>
  <si>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</si>
  <si>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</si>
  <si>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</si>
  <si>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</si>
  <si>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</si>
  <si>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</si>
  <si>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</si>
  <si>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</si>
  <si>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</si>
  <si>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</si>
  <si>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</si>
  <si>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</si>
  <si>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</si>
  <si>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</si>
  <si>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</si>
  <si>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</si>
  <si>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</si>
  <si>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</si>
  <si>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</si>
  <si>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</si>
  <si>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</si>
  <si>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</si>
  <si>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</si>
  <si>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</si>
  <si>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</si>
  <si>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</si>
  <si>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</si>
  <si>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</si>
  <si>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</si>
  <si>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</si>
  <si>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</si>
  <si>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</si>
  <si>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</si>
  <si>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</si>
  <si>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</si>
  <si>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</si>
  <si>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</si>
  <si>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</si>
  <si>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</si>
  <si>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</si>
  <si>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</si>
  <si>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</si>
  <si>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</si>
  <si>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</si>
  <si>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</si>
  <si>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</si>
  <si>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</si>
  <si>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</si>
  <si>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</si>
  <si>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</si>
  <si>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</si>
  <si>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</si>
  <si>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</si>
  <si>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</si>
  <si>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</si>
  <si>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</si>
  <si>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</si>
  <si>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</si>
  <si>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</si>
  <si>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</si>
  <si>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</si>
  <si>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</si>
  <si>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</si>
  <si>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</si>
  <si>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</si>
  <si>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</si>
  <si>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</si>
  <si>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</si>
  <si>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</si>
  <si>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</si>
  <si>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</si>
  <si>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</si>
  <si>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</si>
  <si>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</si>
  <si>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</si>
  <si>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</si>
  <si>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</si>
  <si>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</si>
  <si>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</si>
  <si>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</si>
  <si>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</si>
  <si>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</si>
  <si>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</si>
  <si>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</si>
  <si>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</si>
  <si>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</si>
  <si>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</si>
  <si>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</si>
  <si>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</si>
  <si>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</si>
  <si>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</si>
  <si>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</si>
  <si>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</si>
  <si>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</si>
  <si>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</si>
  <si>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</si>
  <si>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</si>
  <si>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</si>
  <si>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</si>
  <si>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</si>
  <si>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</si>
  <si>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</si>
  <si>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</si>
  <si>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</si>
  <si>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</si>
  <si>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</si>
  <si>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</si>
  <si>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</si>
  <si>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</si>
  <si>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</si>
  <si>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</si>
  <si>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</si>
  <si>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</si>
  <si>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</si>
  <si>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</si>
  <si>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</si>
  <si>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</si>
  <si>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</si>
  <si>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</si>
  <si>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</si>
  <si>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</si>
  <si>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</si>
  <si>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</si>
  <si>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</si>
  <si>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</si>
  <si>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</si>
  <si>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</si>
  <si>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</si>
  <si>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</si>
  <si>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</si>
  <si>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</si>
  <si>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</si>
  <si>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</si>
  <si>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</si>
  <si>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</si>
  <si>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</si>
  <si>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</si>
  <si>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</si>
  <si>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</si>
  <si>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</si>
  <si>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</si>
  <si>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</si>
  <si>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</si>
  <si>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</si>
  <si>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</si>
  <si>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</si>
  <si>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</si>
  <si>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</si>
  <si>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</si>
  <si>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</si>
  <si>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</si>
  <si>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</si>
  <si>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</si>
  <si>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</si>
  <si>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</si>
  <si>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</si>
  <si>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</si>
  <si>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</si>
  <si>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</si>
  <si>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</si>
  <si>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</si>
  <si>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</si>
  <si>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</si>
  <si>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</si>
  <si>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</si>
  <si>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</si>
  <si>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</si>
  <si>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</si>
  <si>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</si>
  <si>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</si>
  <si>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</si>
  <si>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</si>
  <si>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</si>
  <si>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</si>
  <si>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</si>
  <si>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</si>
  <si>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</si>
  <si>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</si>
  <si>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</si>
  <si>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</si>
  <si>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</si>
  <si>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</si>
  <si>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</si>
  <si>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</si>
  <si>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</si>
  <si>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</si>
  <si>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</si>
  <si>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</si>
  <si>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</si>
  <si>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</si>
  <si>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</si>
  <si>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</si>
  <si>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</si>
  <si>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</si>
  <si>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</si>
  <si>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</si>
  <si>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</si>
  <si>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</si>
  <si>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</si>
  <si>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</si>
  <si>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</si>
  <si>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</si>
  <si>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</si>
  <si>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</si>
  <si>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</si>
  <si>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</si>
  <si>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</si>
  <si>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</si>
  <si>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</si>
  <si>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</si>
  <si>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</si>
  <si>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</si>
  <si>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</si>
  <si>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</si>
  <si>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</si>
  <si>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</si>
  <si>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</si>
  <si>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</si>
  <si>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</si>
  <si>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</si>
  <si>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</si>
  <si>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</si>
  <si>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</si>
  <si>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</si>
  <si>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</si>
  <si>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</si>
  <si>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</si>
  <si>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</si>
  <si>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</si>
  <si>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</si>
  <si>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</si>
  <si>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</si>
  <si>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</si>
  <si>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</si>
  <si>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</si>
  <si>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</si>
  <si>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</si>
  <si>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</si>
  <si>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</si>
  <si>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</si>
  <si>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</si>
  <si>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</si>
  <si>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</si>
  <si>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</si>
  <si>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</si>
  <si>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</si>
  <si>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</si>
  <si>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</si>
  <si>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</si>
  <si>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</si>
  <si>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</si>
  <si>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</si>
  <si>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</si>
  <si>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</si>
  <si>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</si>
  <si>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</si>
  <si>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</si>
  <si>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</si>
  <si>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</si>
  <si>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</si>
  <si>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</si>
  <si>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</si>
  <si>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</si>
  <si>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</si>
  <si>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</si>
  <si>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</si>
  <si>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</si>
  <si>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</si>
  <si>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</si>
  <si>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</si>
  <si>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</si>
  <si>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</si>
  <si>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</si>
  <si>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</si>
  <si>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</si>
  <si>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</si>
  <si>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</si>
  <si>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</si>
  <si>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</si>
  <si>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</si>
  <si>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</si>
  <si>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</si>
  <si>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</si>
  <si>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</si>
  <si>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</si>
  <si>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</si>
  <si>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</si>
  <si>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</si>
  <si>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</si>
  <si>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</si>
  <si>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</si>
  <si>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</si>
  <si>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</si>
  <si>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</si>
  <si>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</si>
  <si>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</si>
  <si>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</si>
  <si>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</si>
  <si>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</si>
  <si>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</si>
  <si>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</si>
  <si>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</si>
  <si>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</si>
  <si>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</si>
  <si>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</si>
  <si>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</si>
  <si>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</si>
  <si>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</si>
  <si>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</si>
  <si>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</si>
  <si>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</si>
  <si>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</si>
  <si>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</si>
  <si>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</si>
  <si>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</si>
  <si>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</si>
  <si>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</si>
  <si>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</si>
  <si>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</si>
  <si>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</si>
  <si>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</si>
  <si>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</si>
  <si>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</si>
  <si>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</si>
  <si>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</si>
  <si>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</si>
  <si>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</si>
  <si>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</si>
  <si>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</si>
  <si>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</si>
  <si>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</si>
  <si>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</si>
  <si>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</si>
  <si>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</si>
  <si>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</si>
  <si>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</si>
  <si>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</si>
  <si>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</si>
  <si>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</si>
  <si>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</si>
  <si>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</si>
  <si>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</si>
  <si>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</si>
  <si>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</si>
  <si>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</si>
  <si>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</si>
  <si>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</si>
  <si>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</si>
  <si>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</si>
  <si>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</si>
  <si>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</si>
  <si>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</si>
  <si>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</si>
  <si>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</si>
  <si>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</si>
  <si>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</si>
  <si>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</si>
  <si>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</si>
  <si>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</si>
  <si>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</si>
  <si>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</si>
  <si>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</si>
  <si>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</si>
  <si>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</si>
  <si>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</si>
  <si>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</si>
  <si>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</si>
  <si>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</si>
  <si>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</si>
  <si>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</si>
  <si>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</si>
  <si>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</si>
  <si>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</si>
  <si>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</si>
  <si>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</si>
  <si>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</si>
  <si>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</si>
  <si>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</si>
  <si>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</si>
  <si>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</si>
  <si>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</si>
  <si>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</si>
  <si>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</si>
  <si>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</si>
  <si>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</si>
  <si>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</si>
  <si>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</si>
  <si>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</si>
  <si>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</si>
  <si>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</si>
  <si>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</si>
  <si>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</si>
  <si>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</si>
  <si>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</si>
  <si>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</si>
  <si>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</si>
  <si>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</si>
  <si>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</si>
  <si>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</si>
  <si>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</si>
  <si>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</si>
  <si>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</si>
  <si>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</si>
  <si>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</si>
  <si>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</si>
  <si>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</si>
  <si>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</si>
  <si>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</si>
  <si>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</si>
  <si>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</si>
  <si>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</si>
  <si>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</si>
  <si>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</si>
  <si>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</si>
  <si>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</si>
  <si>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</si>
  <si>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</si>
  <si>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</si>
  <si>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</si>
  <si>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</si>
  <si>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</si>
  <si>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</si>
  <si>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</si>
  <si>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</si>
  <si>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</si>
  <si>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</si>
  <si>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</si>
  <si>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</si>
  <si>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</si>
  <si>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</si>
  <si>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</si>
  <si>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</si>
  <si>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</si>
  <si>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</si>
  <si>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</si>
  <si>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</si>
  <si>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</si>
  <si>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</si>
  <si>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</si>
  <si>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</si>
  <si>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</si>
  <si>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</si>
  <si>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</si>
  <si>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</si>
  <si>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</si>
  <si>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</si>
  <si>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</si>
  <si>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</si>
  <si>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</si>
  <si>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</si>
  <si>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</si>
  <si>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</si>
  <si>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</si>
  <si>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</si>
  <si>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</si>
  <si>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</si>
  <si>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</si>
  <si>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</si>
  <si>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</si>
  <si>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</si>
  <si>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</si>
  <si>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</si>
  <si>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</si>
  <si>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</si>
  <si>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</si>
  <si>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</si>
  <si>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</si>
  <si>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</si>
  <si>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</si>
  <si>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</si>
  <si>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</si>
  <si>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</si>
  <si>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</si>
  <si>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</si>
  <si>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</si>
  <si>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</si>
  <si>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</si>
  <si>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</si>
  <si>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</si>
  <si>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</si>
  <si>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</si>
  <si>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</si>
  <si>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</si>
  <si>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</si>
  <si>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</si>
  <si>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</si>
  <si>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</si>
  <si>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</si>
  <si>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</si>
  <si>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</si>
  <si>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</si>
  <si>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</si>
  <si>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</si>
  <si>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</si>
  <si>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</si>
  <si>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</si>
  <si>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</si>
  <si>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</si>
  <si>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</si>
  <si>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</si>
  <si>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</si>
  <si>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</si>
  <si>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</si>
  <si>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</si>
  <si>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</si>
  <si>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</si>
  <si>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</si>
  <si>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</si>
  <si>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</si>
  <si>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</si>
  <si>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</si>
  <si>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</si>
  <si>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</si>
  <si>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</si>
  <si>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</si>
  <si>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</si>
  <si>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</si>
  <si>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</si>
  <si>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</si>
  <si>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</si>
  <si>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</si>
  <si>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</si>
  <si>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</si>
  <si>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</si>
  <si>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</si>
  <si>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</si>
  <si>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</si>
  <si>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</si>
  <si>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</si>
  <si>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</si>
  <si>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</si>
  <si>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</si>
  <si>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</si>
  <si>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</si>
  <si>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</si>
  <si>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</si>
  <si>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</si>
  <si>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</si>
  <si>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</si>
  <si>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</si>
  <si>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</si>
  <si>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</si>
  <si>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</si>
  <si>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</si>
  <si>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</si>
  <si>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</si>
  <si>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</si>
  <si>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</si>
  <si>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</si>
  <si>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</si>
  <si>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</si>
  <si>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</si>
  <si>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</si>
  <si>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</si>
  <si>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</si>
  <si>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</si>
  <si>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</si>
  <si>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</si>
  <si>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</si>
  <si>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</si>
  <si>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</si>
  <si>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</si>
  <si>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</si>
  <si>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</si>
  <si>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</si>
  <si>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</si>
  <si>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</si>
  <si>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</si>
  <si>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</si>
  <si>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</si>
  <si>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</si>
  <si>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</si>
  <si>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</si>
  <si>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</si>
  <si>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</si>
  <si>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</si>
  <si>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</si>
  <si>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</si>
  <si>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</si>
  <si>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</si>
  <si>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</si>
  <si>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</si>
  <si>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</si>
  <si>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</si>
  <si>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</si>
  <si>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</si>
  <si>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</si>
  <si>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</si>
  <si>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</si>
  <si>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</si>
  <si>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</si>
  <si>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</si>
  <si>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</si>
  <si>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</si>
  <si>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</si>
  <si>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</si>
  <si>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</si>
  <si>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</si>
  <si>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</si>
  <si>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</si>
  <si>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</si>
  <si>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</si>
  <si>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</si>
  <si>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</si>
  <si>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</si>
  <si>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</si>
  <si>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</si>
  <si>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</si>
  <si>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</si>
  <si>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</si>
  <si>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</si>
  <si>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</si>
  <si>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</si>
  <si>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</si>
  <si>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</si>
  <si>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</si>
  <si>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</si>
  <si>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</si>
  <si>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</si>
  <si>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</si>
  <si>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</si>
  <si>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</si>
  <si>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</si>
  <si>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</si>
  <si>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</si>
  <si>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</si>
  <si>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</si>
  <si>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</si>
  <si>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</si>
  <si>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</si>
  <si>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</si>
  <si>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</si>
  <si>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</si>
  <si>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</si>
  <si>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</si>
  <si>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</si>
  <si>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</si>
  <si>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</si>
  <si>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</si>
  <si>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</si>
  <si>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</si>
  <si>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</si>
  <si>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</si>
  <si>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</si>
  <si>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</si>
  <si>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</si>
  <si>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</si>
  <si>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</si>
  <si>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</si>
  <si>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</si>
  <si>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</si>
  <si>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</si>
  <si>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</si>
  <si>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</si>
  <si>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</si>
  <si>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</si>
  <si>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</si>
  <si>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</si>
  <si>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</si>
  <si>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</si>
  <si>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</si>
  <si>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</si>
  <si>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</si>
  <si>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</si>
  <si>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</si>
  <si>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</si>
  <si>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</si>
  <si>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</si>
  <si>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</si>
  <si>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</si>
  <si>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</si>
  <si>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</si>
  <si>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</si>
  <si>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</si>
  <si>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</si>
  <si>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</si>
  <si>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</si>
  <si>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</si>
  <si>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</si>
  <si>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</si>
  <si>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</si>
  <si>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</si>
  <si>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</si>
  <si>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</si>
  <si>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</si>
  <si>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</si>
  <si>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</si>
  <si>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</si>
  <si>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</si>
  <si>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</si>
  <si>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</si>
  <si>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</si>
  <si>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</si>
  <si>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</si>
  <si>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</si>
  <si>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</si>
  <si>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</si>
  <si>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</si>
  <si>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</si>
  <si>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</si>
  <si>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</si>
  <si>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</si>
  <si>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</si>
  <si>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</si>
  <si>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</si>
  <si>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</si>
  <si>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</si>
  <si>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</si>
  <si>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</si>
  <si>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</si>
  <si>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</si>
  <si>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</si>
  <si>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</si>
  <si>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</si>
  <si>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</si>
  <si>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</si>
  <si>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</si>
  <si>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</si>
  <si>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</si>
  <si>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</si>
  <si>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</si>
  <si>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</si>
  <si>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</si>
  <si>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</si>
  <si>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</si>
  <si>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</si>
  <si>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</si>
  <si>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</si>
  <si>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</si>
  <si>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</si>
  <si>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</si>
  <si>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</si>
  <si>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</si>
  <si>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</si>
  <si>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</si>
  <si>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</si>
  <si>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</si>
  <si>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</si>
  <si>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</si>
  <si>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</si>
  <si>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</si>
  <si>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</si>
  <si>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</si>
  <si>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</si>
  <si>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</si>
  <si>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</si>
  <si>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</si>
  <si>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</si>
  <si>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</si>
  <si>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</si>
  <si>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</si>
  <si>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</si>
  <si>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</si>
  <si>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</si>
  <si>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</si>
  <si>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</si>
  <si>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</si>
  <si>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</si>
  <si>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</si>
  <si>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</si>
  <si>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</si>
  <si>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</si>
  <si>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</si>
  <si>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</si>
  <si>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</si>
  <si>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</si>
  <si>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</si>
  <si>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</si>
  <si>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</si>
  <si>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</si>
  <si>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</si>
  <si>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</si>
  <si>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</si>
  <si>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</si>
  <si>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</si>
  <si>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</si>
  <si>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</si>
  <si>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</si>
  <si>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</si>
  <si>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</si>
  <si>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</si>
  <si>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</si>
  <si>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</si>
  <si>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</si>
  <si>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</si>
  <si>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</si>
  <si>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</si>
  <si>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</si>
  <si>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</si>
  <si>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</si>
  <si>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</si>
  <si>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</si>
  <si>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</si>
  <si>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</si>
  <si>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</si>
  <si>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</si>
  <si>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</si>
  <si>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</si>
  <si>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</si>
  <si>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</si>
  <si>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</si>
  <si>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</si>
  <si>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</si>
  <si>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</si>
  <si>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</si>
  <si>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</si>
  <si>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</si>
  <si>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</si>
  <si>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</si>
  <si>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</si>
  <si>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</si>
  <si>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</si>
  <si>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</si>
  <si>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</si>
  <si>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</si>
  <si>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</si>
  <si>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</si>
  <si>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</si>
  <si>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</si>
  <si>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</si>
  <si>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</si>
  <si>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</si>
  <si>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</si>
  <si>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</si>
  <si>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</si>
  <si>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</si>
  <si>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</si>
  <si>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</si>
  <si>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</si>
  <si>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</si>
  <si>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</si>
  <si>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</si>
  <si>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</si>
  <si>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</si>
  <si>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</si>
  <si>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</si>
  <si>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</si>
  <si>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</si>
  <si>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</si>
  <si>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</si>
  <si>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</si>
  <si>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</si>
  <si>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</si>
  <si>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</si>
  <si>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</si>
  <si>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</si>
  <si>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</si>
  <si>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</si>
  <si>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</si>
  <si>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</si>
  <si>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</si>
  <si>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</si>
  <si>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</si>
  <si>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</si>
  <si>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</si>
  <si>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</si>
  <si>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</si>
  <si>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</si>
  <si>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</si>
  <si>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</si>
  <si>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</si>
  <si>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</si>
  <si>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</si>
  <si>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</si>
  <si>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</si>
  <si>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</si>
  <si>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</si>
  <si>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</si>
  <si>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</si>
  <si>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</si>
  <si>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</si>
  <si>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</si>
  <si>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</si>
  <si>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</si>
  <si>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</si>
  <si>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</si>
  <si>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</si>
  <si>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</si>
  <si>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</si>
  <si>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</si>
  <si>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</si>
  <si>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</si>
  <si>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</si>
  <si>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</si>
  <si>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</si>
  <si>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</si>
  <si>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</si>
  <si>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</si>
  <si>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</si>
  <si>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</si>
  <si>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</si>
  <si>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</si>
  <si>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</si>
  <si>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</si>
  <si>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</si>
  <si>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</si>
  <si>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</si>
  <si>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</si>
  <si>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</si>
  <si>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</si>
  <si>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</si>
  <si>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</si>
  <si>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</si>
  <si>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</si>
  <si>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</si>
  <si>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</si>
  <si>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</si>
  <si>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</si>
  <si>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</si>
  <si>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</si>
  <si>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</si>
  <si>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</si>
  <si>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</si>
  <si>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</si>
  <si>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</si>
  <si>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</si>
  <si>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</si>
  <si>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</si>
  <si>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</si>
  <si>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</si>
  <si>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</si>
  <si>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</si>
  <si>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</si>
  <si>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</si>
  <si>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</si>
  <si>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</si>
  <si>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</si>
  <si>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</si>
  <si>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</si>
  <si>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</si>
  <si>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</si>
  <si>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</si>
  <si>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</si>
  <si>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</si>
  <si>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</si>
  <si>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</si>
  <si>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</si>
  <si>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</si>
  <si>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</si>
  <si>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</si>
  <si>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</si>
  <si>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</si>
  <si>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</si>
  <si>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</si>
  <si>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</si>
  <si>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</si>
  <si>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</si>
  <si>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</si>
  <si>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</si>
  <si>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</si>
  <si>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</si>
  <si>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</si>
  <si>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</si>
  <si>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</si>
  <si>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</si>
  <si>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</si>
  <si>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</si>
  <si>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</si>
  <si>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</si>
  <si>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</si>
  <si>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</si>
  <si>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</si>
  <si>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</si>
  <si>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</si>
  <si>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</si>
  <si>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</si>
  <si>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</si>
  <si>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</si>
  <si>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</si>
  <si>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</si>
  <si>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</si>
  <si>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</si>
  <si>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</si>
  <si>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</si>
  <si>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</si>
  <si>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</si>
  <si>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</si>
  <si>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</si>
  <si>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</si>
  <si>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</si>
  <si>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</si>
  <si>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</si>
  <si>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</si>
  <si>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</si>
  <si>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</si>
  <si>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</si>
  <si>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</si>
  <si>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</si>
  <si>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</si>
  <si>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</si>
  <si>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</si>
  <si>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</si>
  <si>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</si>
  <si>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</si>
  <si>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</si>
  <si>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</si>
  <si>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</si>
  <si>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</si>
  <si>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</si>
  <si>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</si>
  <si>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</si>
  <si>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</si>
  <si>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</si>
  <si>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</si>
  <si>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</si>
  <si>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</si>
  <si>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</si>
  <si>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</si>
  <si>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</si>
  <si>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</si>
  <si>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</si>
  <si>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</si>
  <si>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</si>
  <si>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</si>
  <si>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</si>
  <si>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</si>
  <si>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</si>
  <si>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</si>
  <si>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</si>
  <si>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</si>
  <si>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</si>
  <si>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</si>
  <si>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</si>
  <si>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</si>
  <si>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</si>
  <si>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</si>
  <si>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</si>
  <si>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</si>
  <si>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</si>
  <si>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</si>
  <si>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</si>
  <si>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</si>
  <si>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</si>
  <si>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</si>
  <si>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</si>
  <si>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</si>
  <si>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</si>
  <si>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</si>
  <si>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</si>
  <si>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</si>
  <si>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</si>
  <si>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</si>
  <si>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</si>
  <si>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</si>
  <si>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</si>
  <si>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</si>
  <si>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</si>
  <si>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</si>
  <si>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</si>
  <si>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</si>
  <si>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</si>
  <si>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</si>
  <si>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</si>
  <si>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</si>
  <si>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</si>
  <si>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</si>
  <si>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</si>
  <si>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</si>
  <si>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</si>
  <si>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</si>
  <si>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</si>
  <si>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</si>
  <si>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</si>
  <si>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</si>
  <si>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</si>
  <si>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</si>
  <si>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</si>
  <si>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</si>
  <si>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</si>
  <si>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</si>
  <si>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</si>
  <si>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</si>
  <si>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</si>
  <si>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</si>
  <si>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</si>
  <si>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</si>
  <si>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</si>
  <si>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</si>
  <si>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</si>
  <si>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</si>
  <si>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</si>
  <si>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</si>
  <si>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</si>
  <si>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</si>
  <si>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</si>
  <si>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</si>
  <si>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</si>
  <si>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</si>
  <si>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</si>
  <si>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</si>
  <si>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</si>
  <si>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</si>
  <si>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</si>
  <si>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</si>
  <si>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</si>
  <si>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</si>
  <si>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</si>
  <si>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</si>
  <si>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</si>
  <si>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</si>
  <si>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</si>
  <si>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</si>
  <si>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</si>
  <si>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</si>
  <si>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</si>
  <si>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</si>
  <si>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</si>
  <si>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</si>
  <si>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</si>
  <si>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</si>
  <si>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</si>
  <si>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</si>
  <si>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</si>
  <si>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</si>
  <si>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</si>
  <si>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</si>
  <si>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</si>
  <si>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</si>
  <si>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</si>
  <si>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</si>
  <si>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</si>
  <si>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</si>
  <si>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</si>
  <si>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</si>
  <si>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</si>
  <si>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</si>
  <si>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</si>
  <si>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</si>
  <si>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</si>
  <si>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</si>
  <si>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</si>
  <si>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</si>
  <si>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</si>
  <si>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</si>
  <si>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</si>
  <si>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</si>
  <si>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</si>
  <si>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</si>
  <si>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</si>
  <si>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</si>
  <si>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</si>
  <si>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</si>
  <si>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</si>
  <si>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</si>
  <si>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</si>
  <si>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</si>
  <si>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</si>
  <si>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</si>
  <si>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</si>
  <si>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</si>
  <si>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</si>
  <si>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</si>
  <si>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</si>
  <si>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</si>
  <si>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</si>
  <si>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</si>
  <si>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</si>
  <si>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</si>
  <si>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</si>
  <si>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</si>
  <si>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</si>
  <si>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</si>
  <si>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</si>
  <si>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</si>
  <si>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</si>
  <si>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</si>
  <si>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</si>
  <si>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</si>
  <si>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</si>
  <si>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</si>
  <si>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</si>
  <si>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</si>
  <si>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</si>
  <si>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</si>
  <si>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</si>
  <si>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</si>
  <si>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</si>
  <si>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</si>
  <si>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</si>
  <si>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</si>
  <si>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</si>
  <si>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</si>
  <si>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</si>
  <si>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</si>
  <si>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</si>
  <si>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</si>
  <si>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</si>
  <si>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</si>
  <si>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</si>
  <si>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</si>
  <si>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</si>
  <si>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</si>
  <si>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</si>
  <si>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</si>
  <si>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</si>
  <si>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</si>
  <si>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</si>
  <si>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</si>
  <si>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</si>
  <si>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</si>
  <si>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</si>
  <si>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</si>
  <si>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</si>
  <si>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</si>
  <si>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</si>
  <si>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</si>
  <si>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</si>
  <si>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</si>
  <si>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</si>
  <si>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</si>
  <si>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</si>
  <si>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</si>
  <si>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</si>
  <si>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</si>
  <si>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</si>
  <si>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</si>
  <si>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</si>
  <si>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</si>
  <si>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</si>
  <si>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</si>
  <si>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</si>
  <si>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</si>
  <si>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</si>
  <si>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</si>
  <si>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</si>
  <si>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</si>
  <si>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</si>
  <si>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</si>
  <si>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</si>
  <si>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</si>
  <si>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</si>
  <si>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</si>
  <si>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</si>
  <si>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</si>
  <si>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</si>
  <si>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</si>
  <si>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</si>
  <si>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</si>
  <si>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</si>
  <si>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</si>
  <si>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</si>
  <si>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</si>
  <si>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</si>
  <si>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</si>
  <si>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</si>
  <si>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</si>
  <si>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</si>
  <si>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</si>
  <si>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</si>
  <si>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</si>
  <si>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</si>
  <si>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</si>
  <si>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</si>
  <si>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</si>
  <si>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</si>
  <si>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</si>
  <si>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</si>
  <si>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</si>
  <si>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</si>
  <si>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</si>
  <si>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</si>
  <si>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</si>
  <si>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</si>
  <si>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</si>
  <si>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</si>
  <si>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</si>
  <si>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</si>
  <si>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</si>
  <si>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</si>
  <si>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</si>
  <si>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</si>
  <si>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</si>
  <si>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</si>
  <si>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</si>
  <si>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</si>
  <si>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</si>
  <si>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</si>
  <si>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</si>
  <si>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</si>
  <si>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</si>
  <si>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</si>
  <si>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</si>
  <si>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</si>
  <si>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</si>
  <si>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</si>
  <si>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</si>
  <si>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</si>
  <si>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</si>
  <si>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</si>
  <si>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</si>
  <si>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</si>
  <si>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</si>
  <si>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</si>
  <si>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</si>
  <si>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</si>
  <si>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</si>
  <si>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</si>
  <si>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</si>
  <si>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</si>
  <si>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</si>
  <si>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</si>
  <si>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</si>
  <si>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</si>
  <si>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</si>
  <si>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</si>
  <si>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</si>
  <si>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</si>
  <si>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</si>
  <si>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</si>
  <si>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</si>
  <si>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</si>
  <si>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</si>
  <si>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</si>
  <si>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</si>
  <si>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</si>
  <si>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</si>
  <si>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</si>
  <si>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</si>
  <si>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</si>
  <si>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</si>
  <si>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</si>
  <si>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</si>
  <si>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</si>
  <si>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</si>
  <si>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</si>
  <si>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</si>
  <si>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</si>
  <si>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</si>
  <si>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</si>
  <si>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</si>
  <si>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</si>
  <si>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</si>
  <si>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</si>
  <si>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</si>
  <si>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</si>
  <si>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</si>
  <si>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</si>
  <si>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</si>
  <si>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</si>
  <si>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</si>
  <si>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</si>
  <si>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</si>
  <si>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</si>
  <si>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</si>
  <si>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</si>
  <si>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</si>
  <si>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</si>
  <si>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</si>
  <si>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</si>
  <si>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</si>
  <si>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</si>
  <si>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</si>
  <si>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</si>
  <si>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</si>
  <si>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</si>
  <si>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</si>
  <si>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</si>
  <si>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</si>
  <si>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</si>
  <si>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</si>
  <si>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</si>
  <si>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</si>
  <si>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</si>
  <si>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</si>
  <si>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</si>
  <si>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</si>
  <si>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</si>
  <si>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</si>
  <si>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</si>
  <si>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</si>
  <si>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</si>
  <si>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</si>
  <si>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</si>
  <si>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</si>
  <si>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</si>
  <si>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</si>
  <si>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</si>
  <si>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</si>
  <si>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</si>
  <si>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</si>
  <si>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</si>
  <si>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</si>
  <si>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</si>
  <si>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</si>
  <si>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</si>
  <si>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</si>
  <si>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</si>
  <si>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</si>
  <si>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</si>
  <si>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</si>
  <si>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</si>
  <si>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</si>
  <si>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</si>
  <si>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</si>
  <si>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</si>
  <si>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</si>
  <si>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</si>
  <si>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</si>
  <si>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</si>
  <si>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</si>
  <si>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</si>
  <si>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</si>
  <si>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</si>
  <si>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</si>
  <si>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</si>
  <si>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</si>
  <si>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</si>
  <si>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</si>
  <si>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</si>
  <si>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</si>
  <si>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</si>
  <si>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</si>
  <si>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</si>
  <si>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</si>
  <si>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</si>
  <si>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</si>
  <si>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</si>
  <si>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</si>
  <si>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</si>
  <si>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</si>
  <si>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</si>
  <si>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</si>
  <si>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</si>
  <si>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</si>
  <si>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</si>
  <si>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</si>
  <si>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</si>
  <si>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</si>
  <si>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</si>
  <si>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</si>
  <si>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</si>
  <si>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</si>
  <si>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</si>
  <si>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</si>
  <si>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</si>
  <si>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</si>
  <si>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</si>
  <si>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</si>
  <si>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</si>
  <si>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</si>
  <si>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</si>
  <si>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</si>
  <si>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</si>
  <si>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</si>
  <si>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</si>
  <si>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</si>
  <si>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</si>
  <si>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</si>
  <si>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</si>
  <si>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</si>
  <si>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</si>
  <si>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</si>
  <si>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</si>
  <si>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</si>
  <si>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</si>
  <si>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</si>
  <si>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</si>
  <si>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</si>
  <si>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</si>
  <si>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</si>
  <si>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</si>
  <si>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</si>
  <si>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</si>
  <si>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</si>
  <si>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</si>
  <si>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</si>
  <si>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</si>
  <si>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</si>
  <si>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</si>
  <si>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</si>
  <si>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</si>
  <si>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</si>
  <si>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</si>
  <si>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</si>
  <si>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</si>
  <si>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</si>
  <si>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</si>
  <si>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</si>
  <si>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</si>
  <si>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</si>
  <si>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</si>
  <si>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</si>
  <si>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</si>
  <si>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</si>
  <si>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</si>
  <si>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</si>
  <si>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</si>
  <si>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</si>
  <si>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</si>
  <si>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</si>
  <si>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</si>
  <si>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</si>
  <si>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</si>
  <si>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</si>
  <si>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</si>
  <si>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</si>
  <si>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</si>
  <si>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</si>
  <si>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</si>
  <si>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</si>
  <si>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</si>
  <si>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</si>
  <si>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</si>
  <si>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</si>
  <si>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</si>
  <si>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</si>
  <si>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</si>
  <si>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</si>
  <si>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</si>
  <si>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</si>
  <si>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</si>
  <si>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</si>
  <si>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</si>
  <si>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</si>
  <si>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</si>
  <si>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</si>
  <si>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</si>
  <si>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</si>
  <si>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</si>
  <si>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</si>
  <si>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</si>
  <si>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</si>
  <si>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</si>
  <si>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</si>
  <si>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</si>
  <si>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</si>
  <si>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</si>
  <si>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</si>
  <si>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</si>
  <si>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</si>
  <si>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</si>
  <si>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</si>
  <si>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</si>
  <si>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</si>
  <si>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</si>
  <si>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</si>
  <si>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</si>
  <si>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</si>
  <si>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</si>
  <si>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</si>
  <si>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</si>
  <si>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</si>
  <si>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</si>
  <si>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</si>
  <si>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</si>
  <si>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</si>
  <si>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</si>
  <si>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</si>
  <si>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</si>
  <si>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</si>
  <si>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</si>
  <si>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</si>
  <si>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</si>
  <si>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</si>
  <si>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</si>
  <si>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</si>
  <si>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</si>
  <si>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</si>
  <si>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</si>
  <si>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</si>
  <si>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</si>
  <si>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</si>
  <si>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</si>
  <si>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</si>
  <si>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</si>
  <si>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</si>
  <si>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</si>
  <si>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</si>
  <si>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</si>
  <si>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</si>
  <si>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</si>
  <si>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</si>
  <si>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</si>
  <si>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</si>
  <si>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</si>
  <si>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</si>
  <si>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</si>
  <si>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</si>
  <si>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</si>
  <si>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</si>
  <si>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</si>
  <si>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</si>
  <si>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</si>
  <si>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</si>
  <si>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</si>
  <si>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</si>
  <si>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</si>
  <si>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</si>
  <si>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</si>
  <si>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</si>
  <si>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</si>
  <si>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</si>
  <si>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</si>
  <si>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</si>
  <si>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</si>
  <si>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</si>
  <si>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</si>
  <si>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</si>
  <si>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</si>
  <si>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</si>
  <si>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</si>
  <si>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</si>
  <si>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</si>
  <si>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</si>
  <si>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</si>
  <si>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</si>
  <si>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</si>
  <si>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</si>
  <si>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</si>
  <si>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</si>
  <si>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</si>
  <si>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</si>
  <si>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</si>
  <si>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</si>
  <si>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</si>
  <si>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</si>
  <si>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</si>
  <si>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</si>
  <si>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</si>
  <si>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</si>
  <si>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</si>
  <si>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</si>
  <si>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</si>
  <si>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</si>
  <si>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</si>
  <si>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</si>
  <si>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</si>
  <si>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</si>
  <si>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</si>
  <si>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</si>
  <si>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</si>
  <si>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</si>
  <si>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</si>
  <si>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</si>
  <si>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</si>
  <si>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</si>
  <si>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</si>
  <si>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</si>
  <si>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</si>
  <si>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</si>
  <si>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</si>
  <si>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</si>
  <si>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</si>
  <si>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</si>
  <si>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</si>
  <si>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</si>
  <si>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</si>
  <si>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</si>
  <si>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</si>
  <si>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</si>
  <si>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</si>
  <si>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</si>
  <si>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</si>
  <si>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</si>
  <si>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</si>
  <si>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</si>
  <si>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</si>
  <si>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</si>
  <si>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</si>
  <si>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</si>
  <si>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</si>
  <si>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</si>
  <si>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</si>
  <si>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</si>
  <si>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</si>
  <si>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</si>
  <si>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</si>
  <si>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</si>
  <si>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</si>
  <si>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</si>
  <si>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</si>
  <si>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</si>
  <si>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</si>
  <si>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</si>
  <si>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</si>
  <si>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</si>
  <si>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</si>
  <si>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</si>
  <si>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</si>
  <si>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</si>
  <si>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</si>
  <si>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</si>
  <si>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</si>
  <si>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</si>
  <si>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</si>
  <si>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</si>
  <si>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</si>
  <si>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</si>
  <si>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</si>
  <si>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</si>
  <si>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</si>
  <si>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</si>
  <si>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</si>
  <si>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</si>
  <si>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</si>
  <si>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</si>
  <si>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</si>
  <si>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</si>
  <si>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</si>
  <si>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</si>
  <si>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</si>
  <si>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</si>
  <si>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</si>
  <si>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</si>
  <si>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</si>
  <si>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</si>
  <si>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</si>
  <si>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</si>
  <si>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</si>
  <si>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</si>
  <si>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</si>
  <si>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</si>
  <si>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</si>
  <si>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</si>
  <si>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</si>
  <si>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</si>
  <si>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</si>
  <si>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</si>
  <si>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</si>
  <si>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</si>
  <si>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</si>
  <si>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</si>
  <si>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</si>
  <si>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</si>
  <si>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</si>
  <si>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</si>
  <si>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</si>
  <si>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</si>
  <si>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</si>
  <si>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</si>
  <si>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</si>
  <si>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</si>
  <si>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</si>
  <si>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</si>
  <si>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</si>
  <si>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</si>
  <si>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</si>
  <si>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</si>
  <si>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</si>
  <si>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</si>
  <si>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</si>
  <si>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</si>
  <si>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</si>
  <si>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</si>
  <si>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</si>
  <si>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</si>
  <si>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</si>
  <si>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</si>
  <si>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</si>
  <si>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</si>
  <si>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</si>
  <si>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</si>
  <si>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</si>
  <si>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</si>
  <si>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</si>
  <si>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</si>
  <si>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</si>
  <si>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</si>
  <si>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</si>
  <si>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</si>
  <si>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</si>
  <si>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</si>
  <si>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</si>
  <si>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</si>
  <si>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</si>
  <si>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</si>
  <si>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</si>
  <si>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</si>
  <si>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</si>
  <si>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</si>
  <si>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</si>
  <si>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</si>
  <si>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</si>
  <si>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</si>
  <si>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</si>
  <si>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</si>
  <si>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</si>
  <si>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</si>
  <si>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</si>
  <si>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</si>
  <si>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</si>
  <si>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</si>
  <si>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</si>
  <si>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</si>
  <si>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</si>
  <si>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</si>
  <si>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</si>
  <si>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</si>
  <si>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</si>
  <si>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</si>
  <si>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</si>
  <si>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</si>
  <si>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</si>
  <si>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</si>
  <si>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</si>
  <si>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</si>
  <si>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</si>
  <si>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</si>
  <si>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</si>
  <si>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</si>
  <si>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</si>
  <si>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</si>
  <si>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</si>
  <si>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</si>
  <si>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</si>
  <si>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</si>
  <si>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</si>
  <si>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</si>
  <si>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</si>
  <si>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</si>
  <si>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</si>
  <si>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</si>
  <si>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</si>
  <si>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</si>
  <si>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</si>
  <si>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</si>
  <si>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</si>
  <si>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</si>
  <si>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</si>
  <si>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</si>
  <si>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</si>
  <si>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</si>
  <si>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</si>
  <si>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</si>
  <si>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</si>
  <si>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</si>
  <si>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</si>
  <si>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</si>
  <si>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</si>
  <si>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</si>
  <si>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</si>
  <si>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</si>
  <si>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</si>
  <si>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</si>
  <si>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</si>
  <si>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</si>
  <si>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</si>
  <si>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</si>
  <si>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</si>
  <si>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</si>
  <si>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</si>
  <si>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</si>
  <si>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</si>
  <si>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</si>
  <si>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</si>
  <si>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</si>
  <si>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</si>
  <si>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</si>
  <si>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</si>
  <si>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</si>
  <si>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</si>
  <si>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</si>
  <si>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</si>
  <si>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</si>
  <si>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</si>
  <si>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</si>
  <si>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</si>
  <si>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</si>
  <si>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</si>
  <si>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</si>
  <si>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</si>
  <si>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</si>
  <si>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</si>
  <si>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</si>
  <si>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</si>
  <si>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</si>
  <si>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</si>
  <si>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</si>
  <si>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</si>
  <si>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</si>
  <si>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</si>
  <si>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</si>
  <si>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</si>
  <si>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</si>
  <si>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</si>
  <si>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</si>
  <si>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</si>
  <si>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</si>
  <si>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</si>
  <si>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</si>
  <si>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</si>
  <si>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</si>
  <si>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</si>
  <si>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</si>
  <si>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</si>
  <si>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</si>
  <si>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</si>
  <si>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</si>
  <si>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</si>
  <si>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</si>
  <si>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</si>
  <si>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</si>
  <si>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</si>
  <si>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</si>
  <si>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</si>
  <si>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</si>
  <si>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</si>
  <si>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</si>
  <si>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</si>
  <si>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</si>
  <si>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</si>
  <si>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</si>
  <si>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</si>
  <si>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</si>
  <si>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</si>
  <si>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</si>
  <si>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</si>
  <si>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</si>
  <si>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</si>
  <si>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</si>
  <si>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</si>
  <si>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</si>
  <si>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</si>
  <si>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</si>
  <si>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</si>
  <si>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</si>
  <si>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</si>
  <si>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</si>
  <si>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</si>
  <si>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</si>
  <si>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</si>
  <si>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</si>
  <si>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</si>
  <si>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</si>
  <si>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</si>
  <si>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</si>
  <si>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</si>
  <si>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</si>
  <si>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</si>
  <si>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</si>
  <si>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</si>
  <si>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</si>
  <si>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</si>
  <si>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</si>
  <si>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</si>
  <si>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</si>
  <si>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</si>
  <si>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</si>
  <si>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</si>
  <si>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</si>
  <si>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</si>
  <si>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</si>
  <si>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</si>
  <si>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</si>
  <si>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</si>
  <si>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</si>
  <si>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</si>
  <si>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</si>
  <si>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</si>
  <si>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</si>
  <si>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</si>
  <si>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</si>
  <si>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</si>
  <si>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</si>
  <si>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</si>
  <si>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</si>
  <si>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</si>
  <si>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</si>
  <si>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</si>
  <si>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</si>
  <si>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</si>
  <si>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</si>
  <si>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</si>
  <si>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</si>
  <si>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</si>
  <si>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</si>
  <si>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</si>
  <si>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</si>
  <si>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</si>
  <si>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</si>
  <si>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</si>
  <si>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</si>
  <si>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</si>
  <si>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</si>
  <si>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</si>
  <si>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</si>
  <si>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</si>
  <si>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</si>
  <si>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</si>
  <si>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</si>
  <si>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</si>
  <si>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</si>
  <si>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</si>
  <si>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</si>
  <si>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</si>
  <si>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</si>
  <si>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</si>
  <si>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</si>
  <si>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</si>
  <si>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</si>
  <si>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</si>
  <si>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</si>
  <si>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</si>
  <si>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</si>
  <si>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</si>
  <si>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</si>
  <si>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</si>
  <si>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</si>
  <si>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</si>
  <si>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</si>
  <si>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</si>
  <si>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</si>
  <si>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</si>
  <si>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</si>
  <si>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</si>
  <si>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</si>
  <si>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</si>
  <si>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</si>
  <si>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</si>
  <si>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</si>
  <si>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</si>
  <si>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</si>
  <si>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</si>
  <si>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</si>
  <si>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</si>
  <si>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</si>
  <si>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</si>
  <si>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</si>
  <si>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</si>
  <si>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</si>
  <si>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</si>
  <si>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</si>
  <si>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</si>
  <si>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</si>
  <si>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</si>
  <si>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</si>
  <si>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</si>
  <si>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</si>
  <si>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</si>
  <si>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</si>
  <si>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</si>
  <si>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</si>
  <si>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</si>
  <si>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</si>
  <si>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</si>
  <si>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</si>
  <si>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</si>
  <si>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</si>
  <si>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</si>
  <si>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</si>
  <si>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</si>
  <si>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</si>
  <si>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</si>
  <si>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</si>
  <si>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</si>
  <si>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</si>
  <si>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</si>
  <si>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</si>
  <si>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</si>
  <si>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</si>
  <si>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</si>
  <si>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</si>
  <si>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</si>
  <si>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</si>
  <si>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</si>
  <si>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</si>
  <si>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</si>
  <si>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</si>
  <si>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</si>
  <si>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</si>
  <si>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</si>
  <si>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</si>
  <si>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</si>
  <si>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</si>
  <si>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</si>
  <si>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</si>
  <si>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</si>
  <si>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</si>
  <si>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</si>
  <si>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</si>
  <si>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</si>
  <si>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</si>
  <si>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</si>
  <si>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</si>
  <si>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</si>
  <si>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</si>
  <si>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</si>
  <si>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</si>
  <si>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</si>
  <si>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</si>
  <si>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</si>
  <si>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</si>
  <si>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</si>
  <si>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</si>
  <si>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</si>
  <si>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</si>
  <si>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</si>
  <si>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</si>
  <si>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</si>
  <si>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</si>
  <si>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</si>
  <si>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</si>
  <si>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</si>
  <si>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</si>
  <si>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</si>
  <si>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</si>
  <si>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</si>
  <si>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</si>
  <si>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</si>
  <si>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</si>
  <si>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</si>
  <si>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</si>
  <si>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</si>
  <si>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</si>
  <si>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</si>
  <si>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</si>
  <si>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</si>
  <si>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</si>
  <si>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</si>
  <si>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</si>
  <si>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</si>
  <si>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</si>
  <si>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</si>
  <si>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</si>
  <si>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</si>
  <si>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</si>
  <si>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</si>
  <si>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</si>
  <si>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</si>
  <si>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</si>
  <si>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</si>
  <si>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</si>
  <si>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</si>
  <si>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</si>
  <si>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</si>
  <si>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</si>
  <si>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</si>
  <si>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</si>
  <si>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</si>
  <si>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</si>
  <si>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</si>
  <si>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</si>
  <si>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</si>
  <si>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</si>
  <si>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</si>
  <si>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</si>
  <si>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</si>
  <si>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</si>
  <si>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</si>
  <si>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</si>
  <si>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</si>
  <si>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</si>
  <si>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</si>
  <si>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</si>
  <si>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</si>
  <si>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</si>
  <si>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</si>
  <si>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</si>
  <si>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</si>
  <si>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</si>
  <si>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</si>
  <si>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</si>
  <si>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</si>
  <si>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</si>
  <si>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</si>
  <si>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</si>
  <si>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</si>
  <si>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</si>
  <si>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</si>
  <si>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</si>
  <si>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</si>
  <si>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</si>
  <si>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</si>
  <si>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</si>
  <si>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</si>
  <si>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</si>
  <si>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</si>
  <si>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</si>
  <si>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</si>
  <si>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</si>
  <si>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</si>
  <si>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</si>
  <si>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</si>
  <si>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</si>
  <si>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</si>
  <si>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</si>
  <si>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</si>
  <si>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</si>
  <si>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</si>
  <si>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</si>
  <si>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</si>
  <si>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</si>
  <si>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</si>
  <si>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</si>
  <si>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</si>
  <si>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</si>
  <si>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</si>
  <si>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</si>
  <si>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</si>
  <si>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</si>
  <si>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</si>
  <si>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</si>
  <si>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</si>
  <si>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</si>
  <si>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</si>
  <si>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</si>
  <si>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</si>
  <si>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</si>
  <si>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</si>
  <si>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</si>
  <si>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</si>
  <si>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</si>
  <si>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</si>
  <si>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</si>
  <si>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</si>
  <si>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</si>
  <si>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</si>
  <si>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</si>
  <si>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</si>
  <si>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</si>
  <si>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</si>
  <si>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</si>
  <si>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</si>
  <si>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</si>
  <si>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</si>
  <si>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</si>
  <si>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</si>
  <si>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</si>
  <si>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</si>
  <si>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</si>
  <si>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</si>
  <si>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</si>
  <si>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</si>
  <si>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</si>
  <si>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</si>
  <si>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</si>
  <si>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</si>
  <si>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</si>
  <si>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</si>
  <si>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</si>
  <si>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</si>
  <si>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</si>
  <si>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</si>
  <si>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</si>
  <si>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</si>
  <si>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</si>
  <si>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</si>
  <si>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</si>
  <si>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</si>
  <si>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</si>
  <si>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</si>
  <si>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</si>
  <si>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</si>
  <si>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</si>
  <si>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</si>
  <si>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</si>
  <si>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</si>
  <si>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</si>
  <si>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</si>
  <si>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</si>
  <si>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</si>
  <si>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</si>
  <si>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</si>
  <si>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</si>
  <si>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</si>
  <si>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</si>
  <si>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</si>
  <si>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</si>
  <si>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</si>
  <si>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</si>
  <si>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</si>
  <si>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</si>
  <si>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</si>
  <si>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</si>
  <si>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</si>
  <si>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</si>
  <si>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</si>
  <si>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</si>
  <si>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</si>
  <si>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</si>
  <si>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</si>
  <si>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</si>
  <si>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</si>
  <si>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</si>
  <si>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</si>
  <si>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</si>
  <si>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</si>
  <si>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</si>
  <si>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</si>
  <si>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</si>
  <si>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</si>
  <si>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</si>
  <si>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</si>
  <si>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</si>
  <si>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</si>
  <si>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</si>
  <si>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</si>
  <si>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</si>
  <si>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</si>
  <si>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</si>
  <si>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</si>
  <si>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</si>
  <si>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</si>
  <si>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</si>
  <si>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</si>
  <si>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</si>
  <si>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</si>
  <si>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</si>
  <si>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</si>
  <si>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</si>
  <si>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</si>
  <si>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</si>
  <si>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</si>
  <si>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</si>
  <si>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</si>
  <si>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</si>
  <si>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</si>
  <si>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</si>
  <si>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</si>
  <si>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</si>
  <si>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</si>
  <si>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</si>
  <si>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</si>
  <si>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</si>
  <si>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</si>
  <si>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</si>
  <si>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</si>
  <si>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</si>
  <si>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</si>
  <si>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</si>
  <si>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</si>
  <si>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</si>
  <si>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</si>
  <si>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</si>
  <si>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</si>
  <si>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</si>
  <si>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</si>
  <si>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</si>
  <si>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</si>
  <si>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</si>
  <si>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</si>
  <si>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</si>
  <si>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</si>
  <si>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</si>
  <si>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</si>
  <si>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</si>
  <si>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</si>
  <si>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</si>
  <si>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</si>
  <si>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</si>
  <si>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</si>
  <si>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</si>
  <si>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</si>
  <si>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</si>
  <si>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</si>
  <si>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</si>
  <si>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</si>
  <si>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</si>
  <si>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</si>
  <si>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</si>
  <si>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</si>
  <si>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</si>
  <si>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</si>
  <si>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</si>
  <si>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</si>
  <si>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</si>
  <si>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</si>
  <si>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</si>
  <si>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</si>
  <si>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</si>
  <si>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</si>
  <si>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</si>
  <si>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</si>
  <si>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</si>
  <si>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</si>
  <si>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</si>
  <si>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</si>
  <si>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</si>
  <si>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</si>
  <si>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</si>
  <si>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</si>
  <si>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</si>
  <si>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</si>
  <si>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</si>
  <si>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</si>
  <si>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</si>
  <si>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</si>
  <si>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</si>
  <si>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</si>
  <si>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</si>
  <si>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</si>
  <si>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</si>
  <si>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</si>
  <si>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</si>
  <si>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</si>
  <si>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</si>
  <si>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</si>
  <si>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</si>
  <si>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</si>
  <si>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</si>
  <si>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</si>
  <si>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</si>
  <si>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</si>
  <si>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</si>
  <si>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</si>
  <si>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</si>
  <si>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</si>
  <si>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</si>
  <si>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</si>
  <si>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</si>
  <si>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</si>
  <si>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</si>
  <si>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</si>
  <si>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</si>
  <si>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</si>
  <si>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</si>
  <si>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</si>
  <si>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</si>
  <si>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</si>
  <si>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</si>
  <si>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</si>
  <si>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</si>
  <si>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</si>
  <si>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</si>
  <si>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</si>
  <si>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</si>
  <si>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</si>
  <si>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</si>
  <si>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</si>
  <si>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</si>
  <si>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</si>
  <si>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</si>
  <si>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</si>
  <si>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</si>
  <si>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</si>
  <si>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</si>
  <si>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</si>
  <si>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</si>
  <si>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</si>
  <si>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</si>
  <si>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</si>
  <si>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</si>
  <si>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</si>
  <si>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</si>
  <si>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</si>
  <si>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</si>
  <si>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</si>
  <si>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</si>
  <si>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</si>
  <si>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</si>
  <si>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</si>
  <si>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</si>
  <si>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</si>
  <si>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</si>
  <si>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</si>
  <si>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</si>
  <si>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</si>
  <si>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</si>
  <si>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</si>
  <si>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</si>
  <si>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</si>
  <si>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</si>
  <si>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</si>
  <si>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</si>
  <si>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</si>
  <si>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</si>
  <si>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</si>
  <si>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</si>
  <si>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</si>
  <si>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</si>
  <si>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</si>
  <si>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</si>
  <si>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</si>
  <si>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</si>
  <si>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</si>
  <si>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</si>
  <si>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</si>
  <si>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</si>
  <si>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</si>
  <si>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</si>
  <si>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</si>
  <si>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</si>
  <si>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</si>
  <si>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</si>
  <si>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</si>
  <si>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</si>
  <si>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</si>
  <si>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</si>
  <si>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</si>
  <si>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</si>
  <si>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</si>
  <si>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</si>
  <si>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</si>
  <si>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</si>
  <si>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</si>
  <si>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</si>
  <si>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</si>
  <si>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</si>
  <si>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</si>
  <si>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</si>
  <si>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</si>
  <si>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</si>
  <si>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</si>
  <si>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</si>
  <si>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</si>
  <si>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</si>
  <si>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</si>
  <si>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</si>
  <si>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</si>
  <si>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</si>
  <si>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</si>
  <si>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</si>
  <si>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</si>
  <si>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</si>
  <si>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</si>
  <si>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</si>
  <si>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</si>
  <si>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</si>
  <si>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</si>
  <si>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</si>
  <si>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</si>
  <si>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</si>
  <si>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</si>
  <si>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</si>
  <si>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</si>
  <si>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</si>
  <si>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</si>
  <si>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</si>
  <si>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</si>
  <si>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</si>
  <si>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</si>
  <si>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</si>
  <si>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</si>
  <si>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</si>
  <si>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</si>
  <si>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</si>
  <si>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</si>
  <si>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</si>
  <si>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</si>
  <si>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</si>
  <si>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</si>
  <si>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</si>
  <si>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</si>
  <si>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</si>
  <si>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</si>
  <si>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</si>
  <si>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</si>
  <si>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</si>
  <si>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</si>
  <si>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</si>
  <si>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</si>
  <si>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</si>
  <si>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</si>
  <si>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</si>
  <si>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</si>
  <si>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</si>
  <si>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</si>
  <si>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</si>
  <si>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</si>
  <si>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</si>
  <si>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</si>
  <si>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</si>
  <si>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</si>
  <si>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</si>
  <si>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</si>
  <si>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</si>
  <si>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</si>
  <si>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</si>
  <si>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</si>
  <si>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</si>
  <si>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</si>
  <si>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</si>
  <si>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</si>
  <si>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</si>
  <si>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</si>
  <si>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</si>
  <si>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</si>
  <si>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</si>
  <si>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</si>
  <si>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</si>
  <si>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</si>
  <si>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</si>
  <si>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</si>
  <si>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</si>
  <si>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</si>
  <si>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</si>
  <si>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</si>
  <si>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</si>
  <si>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</si>
  <si>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</si>
  <si>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</si>
  <si>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</si>
  <si>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</si>
  <si>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</si>
  <si>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</si>
  <si>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</si>
  <si>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</si>
  <si>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</si>
  <si>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</si>
  <si>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</si>
  <si>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</si>
  <si>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</si>
  <si>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</si>
  <si>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</si>
  <si>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</si>
  <si>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</si>
  <si>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</si>
  <si>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</si>
  <si>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</si>
  <si>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</si>
  <si>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</si>
  <si>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</si>
  <si>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</si>
  <si>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</si>
  <si>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</si>
  <si>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</si>
  <si>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</si>
  <si>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</si>
  <si>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</si>
  <si>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</si>
  <si>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</si>
  <si>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</si>
  <si>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</si>
  <si>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</si>
  <si>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</si>
  <si>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</si>
  <si>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</si>
  <si>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</si>
  <si>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</si>
  <si>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</si>
  <si>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</si>
  <si>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</si>
  <si>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</si>
  <si>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</si>
  <si>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</si>
  <si>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</si>
  <si>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</si>
  <si>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</si>
  <si>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</si>
  <si>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</si>
  <si>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</si>
  <si>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</si>
  <si>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</si>
  <si>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</si>
  <si>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</si>
  <si>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</si>
  <si>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</si>
  <si>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</si>
  <si>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</si>
  <si>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</si>
  <si>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</si>
  <si>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</si>
  <si>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</si>
  <si>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</si>
  <si>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</si>
  <si>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</si>
  <si>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</si>
  <si>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</si>
  <si>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</si>
  <si>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</si>
  <si>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</si>
  <si>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</si>
  <si>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</si>
  <si>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</si>
  <si>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</si>
  <si>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</si>
  <si>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</si>
  <si>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</si>
  <si>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</si>
  <si>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</si>
  <si>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</si>
  <si>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</si>
  <si>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</si>
  <si>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</si>
  <si>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</si>
  <si>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</si>
  <si>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</si>
  <si>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</si>
  <si>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</si>
  <si>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</si>
  <si>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</si>
  <si>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</si>
  <si>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</si>
  <si>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</si>
  <si>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</si>
  <si>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</si>
  <si>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</si>
  <si>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</si>
  <si>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</si>
  <si>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</si>
  <si>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</si>
  <si>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</si>
  <si>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</si>
  <si>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</si>
  <si>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</si>
  <si>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</si>
  <si>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</si>
  <si>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</si>
  <si>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</si>
  <si>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</si>
  <si>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</si>
  <si>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</si>
  <si>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</si>
  <si>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</si>
  <si>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</si>
  <si>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</si>
  <si>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</si>
  <si>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</si>
  <si>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</si>
  <si>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</si>
  <si>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</si>
  <si>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</si>
  <si>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</si>
  <si>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</si>
  <si>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</si>
  <si>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</si>
  <si>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</si>
  <si>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</si>
  <si>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</si>
  <si>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</si>
  <si>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</si>
  <si>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</si>
  <si>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</si>
  <si>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</si>
  <si>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</si>
  <si>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</si>
  <si>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</si>
  <si>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</si>
  <si>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</si>
  <si>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</si>
  <si>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</si>
  <si>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</si>
  <si>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</si>
  <si>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</si>
  <si>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</si>
  <si>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</si>
  <si>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</si>
  <si>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</si>
  <si>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</si>
  <si>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</si>
  <si>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</si>
  <si>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</si>
  <si>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</si>
  <si>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</si>
  <si>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</si>
  <si>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</si>
  <si>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</si>
  <si>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</si>
  <si>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</si>
  <si>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</si>
  <si>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</si>
  <si>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</si>
  <si>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</si>
  <si>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</si>
  <si>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</si>
  <si>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</si>
  <si>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</si>
  <si>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</si>
  <si>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</si>
  <si>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</si>
  <si>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</si>
  <si>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</si>
  <si>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</si>
  <si>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</si>
  <si>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</si>
  <si>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</si>
  <si>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</si>
  <si>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</si>
  <si>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</si>
  <si>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</si>
  <si>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</si>
  <si>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</si>
  <si>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</si>
  <si>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</si>
  <si>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</si>
  <si>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</si>
  <si>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</si>
  <si>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</si>
  <si>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</si>
  <si>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</si>
  <si>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</si>
  <si>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</si>
  <si>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</si>
  <si>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</si>
  <si>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</si>
  <si>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</si>
  <si>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</si>
  <si>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</si>
  <si>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</si>
  <si>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</si>
  <si>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</si>
  <si>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</si>
  <si>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</si>
  <si>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</si>
  <si>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</si>
  <si>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</si>
  <si>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</si>
  <si>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</si>
  <si>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</si>
  <si>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</si>
  <si>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</si>
  <si>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</si>
  <si>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</si>
  <si>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</si>
  <si>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</si>
  <si>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</si>
  <si>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</si>
  <si>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</si>
  <si>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</si>
  <si>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</si>
  <si>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</si>
  <si>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</si>
  <si>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</si>
  <si>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</si>
  <si>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</si>
  <si>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</si>
  <si>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</si>
  <si>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</si>
  <si>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</si>
  <si>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</si>
  <si>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</si>
  <si>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</si>
  <si>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</si>
  <si>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</si>
  <si>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</si>
  <si>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</si>
  <si>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</si>
  <si>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</si>
  <si>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</si>
  <si>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</si>
  <si>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</si>
  <si>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</si>
  <si>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</si>
  <si>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</si>
  <si>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</si>
  <si>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</si>
  <si>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</si>
  <si>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</si>
  <si>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</si>
  <si>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</si>
  <si>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</si>
  <si>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</si>
  <si>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</si>
  <si>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</si>
  <si>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</si>
  <si>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</si>
  <si>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</si>
  <si>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</si>
  <si>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</si>
  <si>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</si>
  <si>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</si>
  <si>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</si>
  <si>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</si>
  <si>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</si>
  <si>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</si>
  <si>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</si>
  <si>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</si>
  <si>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</si>
  <si>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</si>
  <si>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</si>
  <si>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</si>
  <si>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</si>
  <si>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</si>
  <si>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</si>
  <si>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</si>
  <si>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</si>
  <si>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</si>
  <si>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</si>
  <si>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</si>
  <si>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</si>
  <si>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</si>
  <si>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</si>
  <si>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</si>
  <si>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</si>
  <si>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</si>
  <si>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</si>
  <si>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</si>
  <si>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</si>
  <si>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</si>
  <si>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</si>
  <si>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</si>
  <si>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</si>
  <si>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</si>
  <si>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</si>
  <si>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</si>
  <si>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</si>
  <si>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</si>
  <si>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</si>
  <si>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</si>
  <si>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</si>
  <si>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</si>
  <si>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</si>
  <si>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</si>
  <si>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</si>
  <si>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</si>
  <si>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</si>
  <si>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</si>
  <si>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</si>
  <si>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</si>
  <si>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</si>
  <si>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</si>
  <si>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</si>
  <si>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</si>
  <si>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</si>
  <si>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</si>
  <si>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</si>
  <si>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</si>
  <si>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</si>
  <si>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</si>
  <si>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</si>
  <si>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</si>
  <si>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</si>
  <si>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</si>
  <si>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</si>
  <si>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</si>
  <si>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</si>
  <si>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</si>
  <si>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</si>
  <si>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</si>
  <si>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</si>
  <si>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</si>
  <si>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</si>
  <si>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</si>
  <si>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</si>
  <si>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</si>
  <si>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</si>
  <si>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</si>
  <si>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</si>
  <si>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</si>
  <si>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</si>
  <si>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</si>
  <si>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</si>
  <si>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</si>
  <si>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</si>
  <si>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</si>
  <si>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</si>
  <si>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</si>
  <si>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</si>
  <si>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</si>
  <si>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</si>
  <si>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</si>
  <si>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</si>
  <si>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</si>
  <si>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</si>
  <si>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</si>
  <si>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</si>
  <si>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</si>
  <si>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</si>
  <si>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</si>
  <si>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</si>
  <si>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</si>
  <si>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</si>
  <si>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</si>
  <si>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</si>
  <si>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</si>
  <si>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</si>
  <si>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</si>
  <si>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</si>
  <si>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</si>
  <si>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</si>
  <si>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</si>
  <si>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</si>
  <si>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</si>
  <si>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</si>
  <si>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</si>
  <si>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</si>
  <si>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</si>
  <si>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</si>
  <si>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</si>
  <si>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</si>
  <si>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</si>
  <si>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</si>
  <si>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</si>
  <si>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</si>
  <si>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</si>
  <si>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</si>
  <si>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</si>
  <si>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</si>
  <si>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</si>
  <si>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</si>
  <si>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</si>
  <si>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</si>
  <si>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</si>
  <si>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</si>
  <si>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</si>
  <si>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</si>
  <si>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</si>
  <si>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</si>
  <si>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</si>
  <si>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</si>
  <si>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</si>
  <si>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</si>
  <si>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</si>
  <si>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</si>
  <si>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</si>
  <si>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</si>
  <si>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</si>
  <si>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</si>
  <si>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</si>
  <si>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</si>
  <si>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</si>
  <si>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</si>
  <si>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</si>
  <si>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</si>
  <si>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</si>
  <si>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</si>
  <si>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</si>
  <si>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</si>
  <si>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</si>
  <si>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</si>
  <si>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</si>
  <si>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</si>
  <si>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</si>
  <si>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</si>
  <si>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</si>
  <si>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</si>
  <si>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</si>
  <si>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</si>
  <si>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</si>
  <si>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</si>
  <si>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</si>
  <si>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</si>
  <si>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</si>
  <si>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</si>
  <si>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</si>
  <si>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</si>
  <si>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</si>
  <si>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</si>
  <si>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</si>
  <si>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</si>
  <si>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</si>
  <si>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</si>
  <si>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</si>
  <si>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</si>
  <si>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</si>
  <si>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</si>
  <si>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</si>
  <si>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</si>
  <si>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</si>
  <si>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</si>
  <si>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</si>
  <si>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</si>
  <si>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</si>
  <si>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</si>
  <si>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</si>
  <si>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</si>
  <si>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</si>
  <si>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</si>
  <si>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</si>
  <si>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</si>
  <si>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</si>
  <si>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</si>
  <si>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</si>
  <si>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</si>
  <si>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</si>
  <si>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</si>
  <si>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</si>
  <si>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</si>
  <si>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</si>
  <si>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</si>
  <si>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</si>
  <si>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</si>
  <si>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</si>
  <si>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</si>
  <si>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</si>
  <si>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</si>
  <si>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</si>
  <si>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</si>
  <si>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</si>
  <si>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</si>
  <si>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</si>
  <si>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</si>
  <si>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</si>
  <si>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</si>
  <si>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</si>
  <si>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</si>
  <si>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</si>
  <si>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</si>
  <si>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</si>
  <si>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</si>
  <si>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</si>
  <si>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</si>
  <si>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</si>
  <si>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</si>
  <si>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</si>
  <si>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</si>
  <si>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</si>
  <si>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</si>
  <si>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</si>
  <si>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</si>
  <si>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</si>
  <si>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</si>
  <si>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</si>
  <si>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</si>
  <si>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</si>
  <si>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</si>
  <si>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</si>
  <si>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</si>
  <si>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</si>
  <si>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</si>
  <si>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</si>
  <si>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</si>
  <si>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</si>
  <si>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</si>
  <si>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</si>
  <si>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</si>
  <si>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</si>
  <si>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</si>
  <si>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</si>
  <si>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</si>
  <si>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</si>
  <si>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</si>
  <si>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</si>
  <si>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</si>
  <si>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</si>
  <si>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</si>
  <si>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</si>
  <si>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</si>
  <si>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</si>
  <si>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</si>
  <si>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</si>
  <si>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</si>
  <si>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</si>
  <si>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</si>
  <si>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</si>
  <si>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</si>
  <si>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</si>
  <si>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</si>
  <si>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</si>
  <si>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</si>
  <si>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</si>
  <si>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</si>
  <si>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</si>
  <si>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</si>
  <si>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</si>
  <si>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</si>
  <si>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</si>
  <si>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</si>
  <si>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</si>
  <si>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</si>
  <si>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</si>
  <si>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</si>
  <si>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</si>
  <si>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</si>
  <si>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</si>
  <si>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</si>
  <si>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</si>
  <si>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</si>
  <si>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</si>
  <si>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</si>
  <si>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</si>
  <si>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</si>
  <si>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</si>
  <si>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</si>
  <si>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</si>
  <si>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</si>
  <si>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</si>
  <si>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</si>
  <si>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</si>
  <si>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</si>
  <si>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</si>
  <si>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</si>
  <si>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</si>
  <si>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</si>
  <si>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</si>
  <si>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</si>
  <si>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</si>
  <si>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</si>
  <si>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</si>
  <si>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</si>
  <si>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</si>
  <si>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</si>
  <si>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</si>
  <si>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</si>
  <si>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</si>
  <si>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</si>
  <si>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</si>
  <si>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</si>
  <si>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</si>
  <si>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</si>
  <si>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</si>
  <si>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</si>
  <si>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</si>
  <si>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</si>
  <si>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</si>
  <si>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</si>
  <si>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</si>
  <si>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</si>
  <si>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</si>
  <si>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</si>
  <si>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</si>
  <si>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</si>
  <si>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</si>
  <si>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</si>
  <si>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</si>
  <si>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</si>
  <si>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</si>
  <si>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</si>
  <si>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</si>
  <si>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</si>
  <si>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</si>
  <si>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</si>
  <si>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</si>
  <si>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</si>
  <si>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</si>
  <si>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</si>
  <si>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</si>
  <si>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</si>
  <si>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</si>
  <si>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</si>
  <si>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</si>
  <si>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</si>
  <si>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</si>
  <si>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</si>
  <si>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</si>
  <si>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</si>
  <si>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</si>
  <si>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</si>
  <si>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</si>
  <si>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</si>
  <si>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</si>
  <si>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</si>
  <si>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</si>
  <si>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</si>
  <si>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</si>
  <si>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</si>
  <si>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</si>
  <si>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</si>
  <si>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</si>
  <si>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</si>
  <si>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</si>
  <si>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</si>
  <si>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</si>
  <si>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</si>
  <si>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</si>
  <si>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</si>
  <si>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</si>
  <si>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</si>
  <si>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</si>
  <si>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</si>
  <si>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</si>
  <si>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</si>
  <si>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</si>
  <si>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</si>
  <si>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</si>
  <si>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</si>
  <si>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</si>
  <si>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</si>
  <si>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</si>
  <si>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</si>
  <si>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</si>
  <si>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</si>
  <si>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</si>
  <si>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</si>
  <si>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</si>
  <si>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</si>
  <si>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</si>
  <si>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</si>
  <si>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</si>
  <si>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</si>
  <si>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</si>
  <si>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</si>
  <si>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</si>
  <si>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</si>
  <si>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</si>
  <si>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</si>
  <si>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</si>
  <si>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</si>
  <si>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</si>
  <si>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</si>
  <si>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</si>
  <si>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</si>
  <si>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</si>
  <si>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</si>
  <si>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</si>
  <si>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</si>
  <si>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</si>
  <si>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</si>
  <si>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</si>
  <si>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</si>
  <si>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</si>
  <si>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</si>
  <si>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</si>
  <si>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</si>
  <si>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</si>
  <si>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</si>
  <si>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</si>
  <si>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</si>
  <si>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</si>
  <si>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</si>
  <si>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</si>
  <si>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</si>
  <si>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</si>
  <si>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</si>
  <si>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</si>
  <si>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</si>
  <si>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</si>
  <si>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</si>
  <si>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</si>
  <si>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</si>
  <si>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</si>
  <si>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</si>
  <si>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</si>
  <si>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</si>
  <si>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</si>
  <si>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</si>
  <si>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</si>
  <si>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</si>
  <si>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</si>
  <si>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</si>
  <si>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</si>
  <si>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</si>
  <si>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</si>
  <si>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</si>
  <si>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</si>
  <si>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</si>
  <si>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</si>
  <si>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</si>
  <si>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</si>
  <si>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</si>
  <si>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</si>
  <si>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</si>
  <si>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</si>
  <si>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</si>
  <si>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</si>
  <si>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</si>
  <si>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</si>
  <si>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</si>
  <si>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</si>
  <si>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</si>
  <si>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</si>
  <si>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</si>
  <si>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</si>
  <si>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</si>
  <si>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</si>
  <si>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</si>
  <si>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</si>
  <si>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</si>
  <si>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</si>
  <si>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</si>
  <si>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</si>
  <si>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</si>
  <si>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</si>
  <si>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</si>
  <si>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</si>
  <si>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</si>
  <si>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</si>
  <si>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</si>
  <si>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</si>
  <si>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</si>
  <si>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</si>
  <si>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</si>
  <si>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</si>
  <si>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</si>
  <si>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</si>
  <si>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</si>
  <si>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</si>
  <si>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</si>
  <si>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</si>
  <si>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</si>
  <si>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</si>
  <si>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</si>
  <si>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</si>
  <si>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</si>
  <si>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</si>
  <si>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</si>
  <si>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</si>
  <si>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</si>
  <si>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</si>
  <si>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</si>
  <si>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</si>
  <si>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</si>
  <si>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</si>
  <si>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</si>
  <si>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</si>
  <si>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</si>
  <si>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</si>
  <si>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</si>
  <si>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</si>
  <si>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</si>
  <si>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</si>
  <si>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</si>
  <si>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</si>
  <si>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</si>
  <si>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</si>
  <si>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</si>
  <si>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</si>
  <si>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</si>
  <si>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</si>
  <si>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</si>
  <si>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</si>
  <si>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</si>
  <si>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</si>
  <si>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</si>
  <si>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</si>
  <si>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</si>
  <si>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</si>
  <si>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</si>
  <si>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</si>
  <si>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</si>
  <si>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</si>
  <si>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</si>
  <si>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</si>
  <si>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</si>
  <si>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</si>
  <si>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</si>
  <si>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</si>
  <si>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</si>
  <si>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</si>
  <si>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</si>
  <si>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</si>
  <si>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</si>
  <si>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</si>
  <si>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</si>
  <si>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</si>
  <si>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</si>
  <si>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</si>
  <si>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</si>
  <si>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</si>
  <si>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</si>
  <si>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</si>
  <si>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</si>
  <si>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</si>
  <si>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</si>
  <si>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</si>
  <si>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</si>
  <si>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</si>
  <si>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</si>
  <si>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</si>
  <si>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</si>
  <si>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</si>
  <si>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</si>
  <si>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</si>
  <si>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</si>
  <si>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</si>
  <si>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</si>
  <si>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</si>
  <si>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</si>
  <si>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</si>
  <si>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</si>
  <si>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</si>
  <si>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</si>
  <si>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</si>
  <si>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</si>
  <si>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</si>
  <si>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</si>
  <si>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</si>
  <si>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</si>
  <si>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</si>
  <si>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</si>
  <si>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</si>
  <si>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</si>
  <si>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</si>
  <si>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</si>
  <si>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</si>
  <si>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</si>
  <si>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</si>
  <si>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</si>
  <si>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</si>
  <si>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</si>
  <si>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</si>
  <si>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</si>
  <si>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</si>
  <si>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</si>
  <si>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</si>
  <si>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</si>
  <si>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</si>
  <si>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</si>
  <si>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</si>
  <si>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</si>
  <si>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</si>
  <si>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</si>
  <si>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</si>
  <si>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</si>
  <si>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</si>
  <si>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</si>
  <si>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</si>
  <si>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</si>
  <si>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</si>
  <si>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</si>
  <si>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</si>
  <si>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</si>
  <si>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</si>
  <si>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</si>
  <si>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</si>
  <si>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</si>
  <si>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</si>
  <si>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</si>
  <si>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</si>
  <si>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</si>
  <si>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</si>
  <si>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</si>
  <si>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</si>
  <si>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</si>
  <si>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</si>
  <si>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</si>
  <si>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</si>
  <si>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</si>
  <si>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</si>
  <si>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</si>
  <si>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</si>
  <si>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</si>
  <si>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</si>
  <si>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</si>
  <si>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</si>
  <si>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</si>
  <si>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</si>
  <si>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</si>
  <si>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</si>
  <si>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</si>
  <si>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</si>
  <si>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</si>
  <si>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</si>
  <si>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</si>
  <si>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</si>
  <si>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</si>
  <si>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</si>
  <si>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</si>
  <si>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</si>
  <si>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</si>
  <si>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</si>
  <si>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</si>
  <si>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</si>
  <si>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</si>
  <si>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</si>
  <si>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</si>
  <si>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</si>
  <si>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</si>
  <si>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</si>
  <si>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</si>
  <si>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</si>
  <si>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</si>
  <si>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</si>
  <si>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</si>
  <si>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</si>
  <si>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</si>
  <si>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</si>
  <si>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</si>
  <si>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</si>
  <si>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</si>
  <si>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</si>
  <si>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</si>
  <si>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</si>
  <si>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</si>
  <si>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</si>
  <si>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</si>
  <si>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</si>
  <si>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</si>
  <si>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</si>
  <si>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</si>
  <si>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</si>
  <si>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</si>
  <si>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</si>
  <si>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</si>
  <si>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</si>
  <si>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</si>
  <si>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</si>
  <si>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</si>
  <si>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</si>
  <si>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</si>
  <si>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</si>
  <si>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</si>
  <si>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</si>
  <si>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</si>
  <si>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</si>
  <si>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</si>
  <si>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</si>
  <si>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</si>
  <si>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</si>
  <si>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</si>
  <si>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</si>
  <si>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</si>
  <si>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</si>
  <si>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</si>
  <si>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</si>
  <si>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</si>
  <si>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</si>
  <si>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</si>
  <si>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</si>
  <si>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</si>
  <si>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</si>
  <si>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</si>
  <si>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</si>
  <si>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</si>
  <si>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</si>
  <si>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</si>
  <si>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</si>
  <si>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</si>
  <si>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</si>
  <si>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</si>
  <si>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</si>
  <si>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</si>
  <si>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</si>
  <si>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</si>
  <si>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</si>
  <si>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</si>
  <si>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</si>
  <si>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</si>
  <si>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</si>
  <si>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</si>
  <si>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</si>
  <si>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</si>
  <si>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</si>
  <si>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</si>
  <si>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</si>
  <si>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</si>
  <si>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</si>
  <si>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</si>
  <si>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</si>
  <si>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</si>
  <si>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</si>
  <si>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</si>
  <si>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</si>
  <si>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</si>
  <si>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</si>
  <si>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</si>
  <si>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</si>
  <si>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</si>
  <si>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</si>
  <si>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</si>
  <si>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</si>
  <si>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</si>
  <si>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</si>
  <si>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</si>
  <si>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</si>
  <si>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</si>
  <si>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</si>
  <si>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</si>
  <si>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</si>
  <si>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</si>
  <si>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</si>
  <si>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</si>
  <si>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</si>
  <si>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</si>
  <si>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</si>
  <si>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</si>
  <si>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</si>
  <si>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</si>
  <si>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</si>
  <si>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</si>
  <si>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</si>
  <si>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</si>
  <si>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</si>
  <si>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</si>
  <si>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</si>
  <si>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</si>
  <si>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</si>
  <si>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</si>
  <si>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</si>
  <si>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</si>
  <si>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</si>
  <si>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</si>
  <si>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</si>
  <si>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</si>
  <si>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</si>
  <si>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</si>
  <si>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</si>
  <si>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</si>
  <si>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</si>
  <si>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</si>
  <si>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</si>
  <si>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</si>
  <si>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</si>
  <si>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</si>
  <si>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</si>
  <si>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</si>
  <si>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</si>
  <si>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</si>
  <si>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</si>
  <si>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</si>
  <si>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</si>
  <si>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</si>
  <si>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</si>
  <si>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</si>
  <si>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</si>
  <si>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</si>
  <si>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</si>
  <si>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</si>
  <si>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</si>
  <si>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</si>
  <si>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</si>
  <si>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</si>
  <si>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</si>
  <si>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</si>
  <si>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</si>
  <si>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</si>
  <si>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</si>
  <si>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</si>
  <si>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</si>
  <si>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</si>
  <si>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</si>
  <si>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</si>
  <si>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</si>
  <si>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</si>
  <si>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</si>
  <si>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</si>
  <si>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</si>
  <si>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</si>
  <si>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</si>
  <si>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</si>
  <si>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</si>
  <si>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</si>
  <si>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</si>
  <si>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</si>
  <si>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</si>
  <si>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</si>
  <si>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</si>
  <si>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</si>
  <si>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</si>
  <si>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</si>
  <si>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</si>
  <si>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</si>
  <si>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</si>
  <si>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</si>
  <si>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</si>
  <si>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</si>
  <si>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</si>
  <si>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</si>
  <si>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</si>
  <si>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</si>
  <si>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</si>
  <si>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</si>
  <si>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</si>
  <si>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</si>
  <si>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</si>
  <si>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</si>
  <si>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</si>
  <si>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</si>
  <si>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</si>
  <si>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</si>
  <si>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</si>
  <si>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</si>
  <si>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</si>
  <si>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</si>
  <si>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</si>
  <si>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</si>
  <si>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</si>
  <si>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</si>
  <si>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</si>
  <si>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</si>
  <si>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</si>
  <si>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</si>
  <si>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</si>
  <si>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</si>
  <si>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</si>
  <si>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</si>
  <si>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</si>
  <si>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</si>
  <si>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</si>
  <si>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</si>
  <si>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</si>
  <si>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</si>
  <si>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</si>
  <si>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</si>
  <si>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</si>
  <si>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</si>
  <si>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</si>
  <si>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</si>
  <si>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</si>
  <si>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</si>
  <si>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</si>
  <si>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</si>
  <si>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</si>
  <si>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</si>
  <si>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</si>
  <si>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</si>
  <si>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</si>
  <si>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</si>
  <si>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</si>
  <si>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</si>
  <si>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</si>
  <si>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</si>
  <si>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</si>
  <si>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</si>
  <si>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</si>
  <si>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</si>
  <si>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</si>
  <si>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</si>
  <si>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</si>
  <si>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</si>
  <si>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</si>
  <si>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</si>
  <si>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</si>
  <si>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</si>
  <si>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</si>
  <si>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</si>
  <si>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</si>
  <si>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</si>
  <si>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</si>
  <si>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</si>
  <si>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</si>
  <si>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</si>
  <si>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</si>
  <si>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</si>
  <si>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</si>
  <si>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</si>
  <si>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</si>
  <si>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</si>
  <si>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</si>
  <si>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</si>
  <si>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</si>
  <si>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</si>
  <si>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</si>
  <si>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</si>
  <si>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</si>
  <si>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</si>
  <si>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</si>
  <si>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</si>
  <si>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</si>
  <si>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</si>
  <si>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</si>
  <si>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</si>
  <si>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</si>
  <si>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</si>
  <si>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</si>
  <si>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</si>
  <si>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</si>
  <si>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</si>
  <si>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</si>
  <si>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</si>
  <si>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</si>
  <si>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</si>
  <si>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</si>
  <si>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</si>
  <si>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</si>
  <si>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</si>
  <si>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</si>
  <si>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</si>
  <si>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</si>
  <si>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</si>
  <si>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</si>
  <si>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</si>
  <si>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</si>
  <si>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</si>
  <si>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</si>
  <si>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</si>
  <si>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</si>
  <si>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</si>
  <si>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</si>
  <si>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</si>
  <si>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</si>
  <si>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</si>
  <si>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</si>
  <si>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</si>
  <si>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</si>
  <si>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</si>
  <si>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</si>
  <si>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</si>
  <si>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</si>
  <si>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</si>
  <si>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</si>
  <si>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</si>
  <si>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</si>
  <si>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</si>
  <si>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</si>
  <si>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</si>
  <si>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</si>
  <si>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</si>
  <si>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</si>
  <si>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</si>
  <si>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</si>
  <si>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</si>
  <si>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</si>
  <si>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</si>
  <si>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</si>
  <si>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</si>
  <si>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</si>
  <si>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</si>
  <si>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</si>
  <si>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</si>
  <si>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</si>
  <si>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</si>
  <si>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</si>
  <si>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</si>
  <si>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</si>
  <si>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</si>
  <si>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</si>
  <si>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</si>
  <si>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</si>
  <si>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</si>
  <si>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</si>
  <si>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</si>
  <si>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</si>
  <si>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</si>
  <si>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</si>
  <si>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</si>
  <si>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</si>
  <si>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</si>
  <si>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</si>
  <si>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</si>
  <si>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</si>
  <si>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</si>
  <si>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</si>
  <si>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</si>
  <si>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</si>
  <si>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</si>
  <si>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</si>
  <si>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</si>
  <si>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</si>
  <si>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</si>
  <si>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</si>
  <si>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</si>
  <si>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</si>
  <si>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</si>
  <si>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</si>
  <si>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</si>
  <si>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</si>
  <si>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</si>
  <si>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</si>
  <si>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</si>
  <si>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</si>
  <si>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</si>
  <si>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</si>
  <si>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</si>
  <si>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</si>
  <si>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</si>
  <si>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</si>
  <si>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</si>
  <si>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</si>
  <si>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</si>
  <si>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</si>
  <si>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</si>
  <si>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</si>
  <si>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</si>
  <si>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</si>
  <si>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</si>
  <si>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</si>
  <si>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</si>
  <si>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</si>
  <si>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</si>
  <si>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</si>
  <si>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</si>
  <si>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</si>
  <si>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</si>
  <si>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</si>
  <si>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</si>
  <si>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</si>
  <si>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</si>
  <si>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</si>
  <si>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</si>
  <si>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</si>
  <si>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</si>
  <si>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</si>
  <si>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</si>
  <si>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</si>
  <si>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</si>
  <si>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</si>
  <si>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</si>
  <si>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</si>
  <si>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</si>
  <si>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</si>
  <si>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</si>
  <si>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</si>
  <si>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</si>
  <si>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</si>
  <si>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</si>
  <si>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</si>
  <si>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</si>
  <si>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</si>
  <si>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</si>
  <si>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</si>
  <si>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</si>
  <si>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</si>
  <si>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</si>
  <si>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</si>
  <si>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</si>
  <si>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</si>
  <si>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</si>
  <si>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</si>
  <si>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</si>
  <si>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</si>
  <si>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</si>
  <si>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</si>
  <si>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</si>
  <si>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</si>
  <si>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</si>
  <si>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</si>
  <si>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</si>
  <si>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</si>
  <si>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</si>
  <si>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</si>
  <si>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</si>
  <si>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</si>
  <si>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</si>
  <si>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</si>
  <si>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</si>
  <si>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</si>
  <si>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</si>
  <si>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</si>
  <si>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</si>
  <si>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</si>
  <si>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</si>
  <si>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</si>
  <si>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</si>
  <si>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</si>
  <si>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</si>
  <si>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</si>
  <si>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</si>
  <si>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</si>
  <si>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</si>
  <si>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</si>
  <si>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</si>
  <si>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</si>
  <si>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</si>
  <si>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</si>
  <si>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</si>
  <si>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</si>
  <si>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</si>
  <si>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</si>
  <si>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</si>
  <si>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</si>
  <si>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</si>
  <si>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</si>
  <si>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</si>
  <si>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</si>
  <si>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</si>
  <si>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</si>
  <si>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</si>
  <si>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</si>
  <si>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</si>
  <si>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</si>
  <si>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</si>
  <si>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</si>
  <si>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</si>
  <si>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</si>
  <si>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</si>
  <si>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</si>
  <si>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</si>
  <si>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</si>
  <si>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</si>
  <si>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</si>
  <si>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</si>
  <si>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</si>
  <si>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</si>
  <si>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</si>
  <si>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</si>
  <si>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</si>
  <si>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</si>
  <si>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</si>
  <si>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</si>
  <si>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</si>
  <si>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</si>
  <si>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</si>
  <si>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</si>
  <si>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</si>
  <si>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</si>
  <si>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</si>
  <si>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</si>
  <si>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</si>
  <si>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</si>
  <si>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</si>
  <si>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</si>
  <si>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</si>
  <si>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</si>
  <si>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</si>
  <si>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</si>
  <si>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</si>
  <si>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</si>
  <si>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</si>
  <si>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</si>
  <si>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</si>
  <si>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</si>
  <si>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</si>
  <si>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</si>
  <si>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</si>
  <si>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</si>
  <si>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</si>
  <si>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</si>
  <si>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</si>
  <si>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</si>
  <si>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</si>
  <si>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</si>
  <si>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</si>
  <si>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</si>
  <si>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</si>
  <si>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</si>
  <si>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</si>
  <si>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</si>
  <si>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</si>
  <si>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</si>
  <si>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</si>
  <si>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</si>
  <si>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</si>
  <si>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</si>
  <si>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</si>
  <si>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</si>
  <si>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</si>
  <si>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</si>
  <si>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</si>
  <si>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</si>
  <si>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</si>
  <si>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</si>
  <si>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</si>
  <si>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</si>
  <si>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</si>
  <si>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</si>
  <si>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</si>
  <si>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</si>
  <si>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</si>
  <si>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</si>
  <si>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</si>
  <si>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</si>
  <si>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</si>
  <si>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</si>
  <si>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</si>
  <si>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</si>
  <si>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</si>
  <si>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</si>
  <si>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</si>
  <si>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</si>
  <si>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</si>
  <si>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</si>
  <si>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</si>
  <si>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</si>
  <si>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</si>
  <si>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</si>
  <si>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</si>
  <si>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</si>
  <si>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</si>
  <si>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</si>
  <si>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</si>
  <si>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</si>
  <si>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</si>
  <si>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</si>
  <si>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</si>
  <si>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</si>
  <si>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</si>
  <si>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</si>
  <si>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</si>
  <si>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</si>
  <si>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</si>
  <si>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</si>
  <si>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</si>
  <si>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</si>
  <si>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</si>
  <si>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</si>
  <si>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</si>
  <si>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</si>
  <si>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</si>
  <si>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</si>
  <si>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</si>
  <si>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</si>
  <si>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</si>
  <si>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</si>
  <si>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</si>
  <si>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</si>
  <si>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</si>
  <si>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</si>
  <si>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</si>
  <si>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</si>
  <si>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</si>
  <si>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</si>
  <si>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</si>
  <si>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</si>
  <si>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</si>
  <si>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</si>
  <si>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</si>
  <si>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</si>
  <si>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</si>
  <si>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</si>
  <si>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</si>
  <si>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</si>
  <si>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</si>
  <si>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</si>
  <si>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</si>
  <si>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</si>
  <si>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</si>
  <si>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</si>
  <si>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</si>
  <si>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</si>
  <si>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</si>
  <si>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</si>
  <si>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</si>
  <si>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</si>
  <si>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</si>
  <si>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</si>
  <si>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</si>
  <si>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</si>
  <si>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</si>
  <si>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</si>
  <si>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</si>
  <si>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</si>
  <si>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</si>
  <si>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</si>
  <si>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</si>
  <si>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</si>
  <si>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</si>
  <si>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</si>
  <si>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</si>
  <si>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</si>
  <si>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</si>
  <si>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</si>
  <si>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</si>
  <si>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</si>
  <si>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</si>
  <si>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</si>
  <si>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</si>
  <si>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</si>
  <si>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</si>
  <si>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</si>
  <si>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</si>
  <si>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</si>
  <si>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</si>
  <si>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</si>
  <si>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</si>
  <si>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</si>
  <si>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</si>
  <si>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</si>
  <si>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</si>
  <si>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</si>
  <si>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</si>
  <si>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</si>
  <si>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</si>
  <si>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</si>
  <si>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</si>
  <si>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</si>
  <si>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</si>
  <si>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</si>
  <si>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</si>
  <si>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</si>
  <si>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</si>
  <si>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</si>
  <si>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</si>
  <si>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</si>
  <si>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</si>
  <si>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</si>
  <si>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</si>
  <si>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</si>
  <si>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</si>
  <si>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</si>
  <si>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</si>
  <si>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</si>
  <si>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</si>
  <si>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</si>
  <si>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</si>
  <si>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</si>
  <si>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</si>
  <si>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</si>
  <si>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</si>
  <si>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</si>
  <si>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</si>
  <si>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</si>
  <si>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</si>
  <si>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</si>
  <si>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</si>
  <si>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</si>
  <si>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</si>
  <si>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</si>
  <si>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</si>
  <si>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</si>
  <si>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</si>
  <si>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</si>
  <si>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</si>
  <si>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</si>
  <si>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</si>
  <si>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</si>
  <si>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</si>
  <si>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</si>
  <si>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</si>
  <si>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</si>
  <si>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</si>
  <si>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</si>
  <si>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</si>
  <si>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</si>
  <si>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</si>
  <si>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</si>
  <si>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</si>
  <si>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</si>
  <si>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</si>
  <si>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</si>
  <si>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</si>
  <si>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</si>
  <si>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</si>
  <si>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</si>
  <si>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</si>
  <si>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</si>
  <si>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</si>
  <si>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</si>
  <si>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</si>
  <si>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</si>
  <si>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</si>
  <si>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</si>
  <si>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</si>
  <si>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</si>
  <si>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</si>
  <si>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</si>
  <si>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</si>
  <si>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</si>
  <si>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</si>
  <si>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</si>
  <si>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</si>
  <si>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</si>
  <si>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</si>
  <si>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</si>
  <si>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</si>
  <si>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</si>
  <si>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</si>
  <si>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</si>
  <si>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</si>
  <si>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</si>
  <si>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</si>
  <si>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</si>
  <si>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</si>
  <si>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</si>
  <si>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</si>
  <si>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</si>
  <si>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</si>
  <si>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</si>
  <si>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</si>
  <si>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</si>
  <si>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</si>
  <si>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</si>
  <si>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</si>
  <si>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</si>
  <si>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</si>
  <si>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</si>
  <si>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</si>
  <si>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</si>
  <si>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</si>
  <si>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</si>
  <si>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</si>
  <si>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</si>
  <si>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</si>
  <si>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</si>
  <si>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</si>
  <si>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</si>
  <si>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</si>
  <si>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</si>
  <si>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</si>
  <si>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</si>
  <si>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</si>
  <si>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</si>
  <si>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</si>
  <si>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</si>
  <si>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</si>
  <si>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</si>
  <si>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</si>
  <si>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</si>
  <si>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</si>
  <si>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</si>
  <si>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</si>
  <si>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</si>
  <si>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</si>
  <si>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</si>
  <si>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</si>
  <si>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</si>
  <si>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</si>
  <si>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</si>
  <si>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</si>
  <si>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</si>
  <si>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</si>
  <si>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</si>
  <si>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</si>
  <si>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</si>
  <si>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</si>
  <si>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</si>
  <si>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</si>
  <si>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</si>
  <si>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</si>
  <si>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</si>
  <si>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</si>
  <si>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</si>
  <si>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</si>
  <si>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</si>
  <si>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</si>
  <si>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</si>
  <si>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</si>
  <si>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</si>
  <si>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</si>
  <si>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</si>
  <si>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</si>
  <si>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</si>
  <si>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</si>
  <si>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</si>
  <si>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</si>
  <si>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</si>
  <si>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</si>
  <si>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</si>
  <si>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</si>
  <si>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</si>
  <si>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</si>
  <si>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</si>
  <si>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</si>
  <si>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</si>
  <si>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</si>
  <si>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</si>
  <si>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</si>
  <si>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</si>
  <si>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</si>
  <si>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</si>
  <si>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</si>
  <si>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</si>
  <si>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</si>
  <si>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</si>
  <si>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</si>
  <si>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</si>
  <si>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</si>
  <si>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</si>
  <si>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</si>
  <si>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</si>
  <si>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</si>
  <si>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</si>
  <si>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</si>
  <si>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</si>
  <si>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</si>
  <si>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</si>
  <si>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</si>
  <si>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</si>
  <si>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</si>
  <si>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</si>
  <si>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</si>
  <si>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</si>
  <si>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</si>
  <si>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</si>
  <si>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</si>
  <si>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</si>
  <si>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</si>
  <si>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</si>
  <si>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</si>
  <si>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</si>
  <si>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</si>
  <si>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</si>
  <si>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</si>
  <si>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</si>
  <si>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</si>
  <si>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</si>
  <si>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</si>
  <si>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</si>
  <si>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</si>
  <si>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</si>
  <si>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</si>
  <si>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</si>
  <si>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</si>
  <si>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</si>
  <si>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</si>
  <si>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</si>
  <si>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</si>
  <si>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</si>
  <si>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</si>
  <si>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</si>
  <si>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</si>
  <si>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</si>
  <si>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</si>
  <si>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</si>
  <si>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</si>
  <si>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</si>
  <si>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</si>
  <si>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</si>
  <si>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</si>
  <si>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</si>
  <si>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</si>
  <si>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</si>
  <si>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</si>
  <si>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</si>
  <si>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</si>
  <si>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</si>
  <si>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</si>
  <si>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</si>
  <si>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</si>
  <si>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</si>
  <si>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</si>
  <si>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</si>
  <si>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</si>
  <si>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</si>
  <si>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</si>
  <si>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</si>
  <si>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</si>
  <si>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</si>
  <si>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</si>
  <si>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</si>
  <si>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</si>
  <si>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</si>
  <si>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</si>
  <si>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</si>
  <si>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</si>
  <si>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</si>
  <si>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</si>
  <si>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</si>
  <si>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</si>
  <si>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</si>
  <si>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</si>
  <si>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</si>
  <si>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</si>
  <si>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</si>
  <si>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</si>
  <si>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</si>
  <si>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</si>
  <si>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</si>
  <si>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</si>
  <si>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</si>
  <si>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</si>
  <si>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</si>
  <si>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</si>
  <si>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</si>
  <si>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</si>
  <si>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</si>
  <si>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</si>
  <si>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</si>
  <si>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</si>
  <si>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</si>
  <si>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</si>
  <si>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</si>
  <si>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</si>
  <si>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</si>
  <si>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</si>
  <si>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</si>
  <si>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</si>
  <si>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</si>
  <si>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</si>
  <si>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</si>
  <si>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</si>
  <si>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</si>
  <si>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</si>
  <si>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</si>
  <si>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</si>
  <si>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</si>
  <si>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</si>
  <si>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</si>
  <si>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</si>
  <si>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</si>
  <si>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</si>
  <si>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</si>
  <si>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</si>
  <si>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</si>
  <si>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</si>
  <si>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</si>
  <si>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</si>
  <si>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</si>
  <si>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</si>
  <si>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</si>
  <si>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</si>
  <si>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</si>
  <si>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</si>
  <si>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</si>
  <si>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</si>
  <si>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</si>
  <si>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</si>
  <si>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</si>
  <si>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</si>
  <si>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</si>
  <si>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</si>
  <si>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</si>
  <si>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</si>
  <si>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</si>
  <si>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</si>
  <si>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</si>
  <si>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</si>
  <si>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</si>
  <si>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</si>
  <si>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</si>
  <si>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</si>
  <si>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</si>
  <si>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</si>
  <si>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</si>
  <si>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</si>
  <si>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</si>
  <si>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</si>
  <si>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</si>
  <si>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</si>
  <si>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</si>
  <si>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</si>
  <si>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</si>
  <si>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</si>
  <si>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</si>
  <si>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</si>
  <si>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</si>
  <si>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</si>
  <si>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</si>
  <si>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</si>
  <si>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</si>
  <si>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</si>
  <si>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</si>
  <si>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</si>
  <si>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</si>
  <si>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</si>
  <si>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</si>
  <si>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</si>
  <si>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</si>
  <si>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</si>
  <si>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</si>
  <si>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</si>
  <si>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</si>
  <si>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</si>
  <si>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</si>
  <si>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</si>
  <si>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</si>
  <si>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</si>
  <si>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</si>
  <si>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</si>
  <si>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</si>
  <si>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</si>
  <si>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</si>
  <si>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</si>
  <si>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</si>
  <si>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</si>
  <si>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</si>
  <si>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</si>
  <si>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</si>
  <si>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</si>
  <si>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</si>
  <si>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</si>
  <si>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</si>
  <si>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</si>
  <si>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</si>
  <si>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</si>
  <si>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</si>
  <si>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</si>
  <si>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</si>
  <si>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</si>
  <si>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</si>
  <si>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</si>
  <si>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</si>
  <si>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</si>
  <si>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</si>
  <si>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</si>
  <si>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</si>
  <si>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</si>
  <si>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</si>
  <si>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</si>
  <si>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</si>
  <si>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</si>
  <si>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</si>
  <si>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</si>
  <si>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</si>
  <si>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</si>
  <si>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</si>
  <si>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</si>
  <si>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</si>
  <si>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</si>
  <si>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</si>
  <si>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</si>
  <si>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</si>
  <si>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</si>
  <si>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</si>
  <si>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</si>
  <si>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</si>
  <si>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</si>
  <si>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</si>
  <si>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</si>
  <si>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</si>
  <si>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</si>
  <si>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</si>
  <si>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</si>
  <si>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</si>
  <si>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</si>
  <si>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</si>
  <si>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</si>
  <si>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</si>
  <si>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</si>
  <si>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</si>
  <si>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</si>
  <si>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</si>
  <si>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</si>
  <si>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</si>
  <si>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</si>
  <si>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</si>
  <si>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</si>
  <si>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</si>
  <si>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</si>
  <si>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</si>
  <si>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</si>
  <si>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</si>
  <si>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</si>
  <si>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</si>
  <si>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</si>
  <si>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</si>
  <si>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</si>
  <si>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</si>
  <si>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</si>
  <si>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</si>
  <si>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</si>
  <si>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</si>
  <si>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</si>
  <si>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</si>
  <si>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</si>
  <si>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</si>
  <si>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</si>
  <si>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</si>
  <si>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</si>
  <si>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</si>
  <si>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</si>
  <si>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</si>
  <si>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</si>
  <si>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</si>
  <si>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</si>
  <si>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</si>
  <si>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</si>
  <si>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</si>
  <si>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</si>
  <si>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</si>
  <si>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</si>
  <si>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</si>
  <si>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</si>
  <si>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</si>
  <si>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</si>
  <si>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</si>
  <si>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</si>
  <si>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</si>
  <si>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</si>
  <si>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</si>
  <si>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</si>
  <si>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</si>
  <si>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</si>
  <si>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</si>
  <si>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</si>
  <si>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</si>
  <si>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</si>
  <si>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</si>
  <si>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</si>
  <si>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</si>
  <si>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</si>
  <si>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</si>
  <si>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</si>
  <si>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</si>
  <si>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</si>
  <si>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</si>
  <si>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</si>
  <si>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</si>
  <si>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</si>
  <si>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</si>
  <si>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</si>
  <si>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</si>
  <si>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</si>
  <si>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</si>
  <si>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</si>
  <si>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</si>
  <si>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</si>
  <si>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</si>
  <si>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</si>
  <si>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</si>
  <si>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</si>
  <si>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</si>
  <si>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</si>
  <si>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</si>
  <si>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</si>
  <si>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</si>
  <si>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</si>
  <si>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</si>
  <si>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</si>
  <si>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</si>
  <si>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</si>
  <si>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</si>
  <si>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</si>
  <si>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</si>
  <si>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</si>
  <si>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</si>
  <si>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</si>
  <si>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</si>
  <si>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</si>
  <si>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</si>
  <si>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</si>
  <si>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</si>
  <si>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</si>
  <si>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</si>
  <si>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</si>
  <si>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</si>
  <si>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</si>
  <si>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</si>
  <si>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</si>
  <si>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</si>
  <si>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</si>
  <si>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</si>
  <si>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</si>
  <si>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</si>
  <si>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</si>
  <si>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</si>
  <si>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</si>
  <si>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</si>
  <si>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</si>
  <si>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</si>
  <si>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</si>
  <si>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</si>
  <si>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</si>
  <si>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</si>
  <si>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</si>
  <si>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</si>
  <si>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</si>
  <si>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</si>
  <si>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</si>
  <si>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</si>
  <si>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</si>
  <si>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</si>
  <si>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</si>
  <si>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</si>
  <si>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</si>
  <si>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</si>
  <si>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</si>
  <si>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</si>
  <si>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</si>
  <si>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</si>
  <si>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</si>
  <si>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</si>
  <si>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</si>
  <si>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</si>
  <si>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</si>
  <si>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</si>
  <si>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</si>
  <si>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</si>
  <si>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</si>
  <si>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</si>
  <si>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</si>
  <si>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</si>
  <si>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</si>
  <si>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</si>
  <si>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</si>
  <si>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</si>
  <si>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</si>
  <si>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</si>
  <si>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</si>
  <si>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</si>
  <si>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</si>
  <si>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</si>
  <si>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</si>
  <si>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</si>
  <si>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</si>
  <si>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</si>
  <si>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</si>
  <si>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</si>
  <si>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</si>
  <si>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</si>
  <si>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</si>
  <si>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</si>
  <si>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</si>
  <si>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</si>
  <si>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</si>
  <si>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</si>
  <si>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</si>
  <si>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</si>
  <si>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</si>
  <si>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</si>
  <si>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</si>
  <si>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</si>
  <si>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</si>
  <si>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</si>
  <si>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</si>
  <si>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</si>
  <si>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</si>
  <si>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</si>
  <si>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</si>
  <si>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</si>
  <si>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</si>
  <si>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</si>
  <si>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</si>
  <si>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</si>
  <si>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</si>
  <si>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</si>
  <si>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</si>
  <si>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</si>
  <si>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</si>
  <si>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</si>
  <si>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</si>
  <si>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</si>
  <si>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</si>
  <si>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</si>
  <si>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</si>
  <si>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</si>
  <si>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</si>
  <si>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</si>
  <si>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</si>
  <si>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</si>
  <si>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</si>
  <si>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</si>
  <si>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</si>
  <si>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</si>
  <si>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</si>
  <si>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</si>
  <si>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</si>
  <si>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</si>
  <si>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</si>
  <si>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</si>
  <si>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</si>
  <si>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</si>
  <si>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</si>
  <si>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</si>
  <si>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</si>
  <si>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</si>
  <si>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</si>
  <si>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</si>
  <si>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</si>
  <si>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</si>
  <si>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</si>
  <si>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</si>
  <si>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</si>
  <si>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</si>
  <si>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</si>
  <si>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</si>
  <si>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</si>
  <si>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</si>
  <si>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</si>
  <si>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</si>
  <si>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</si>
  <si>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</si>
  <si>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</si>
  <si>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</si>
  <si>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</si>
  <si>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</si>
  <si>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</si>
  <si>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</si>
  <si>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</si>
  <si>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</si>
  <si>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</si>
  <si>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</si>
  <si>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</si>
  <si>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</si>
  <si>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</si>
  <si>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</si>
  <si>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</si>
  <si>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</si>
  <si>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</si>
  <si>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</si>
  <si>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</si>
  <si>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</si>
  <si>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</si>
  <si>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</si>
  <si>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</si>
  <si>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</si>
  <si>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</si>
  <si>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</si>
  <si>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</si>
  <si>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</si>
  <si>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</si>
  <si>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</si>
  <si>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</si>
  <si>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</si>
  <si>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</si>
  <si>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</si>
  <si>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</si>
  <si>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</si>
  <si>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</si>
  <si>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</si>
  <si>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</si>
  <si>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</si>
  <si>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</si>
  <si>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</si>
  <si>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</si>
  <si>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</si>
  <si>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</si>
  <si>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</si>
  <si>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</si>
  <si>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</si>
  <si>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</si>
  <si>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</si>
  <si>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</si>
  <si>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</si>
  <si>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</si>
  <si>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</si>
  <si>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</si>
  <si>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</si>
  <si>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</si>
  <si>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</si>
  <si>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</si>
  <si>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</si>
  <si>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</si>
  <si>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</si>
  <si>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</si>
  <si>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</si>
  <si>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</si>
  <si>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</si>
  <si>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</si>
  <si>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</si>
  <si>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</si>
  <si>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</si>
  <si>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</si>
  <si>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</si>
  <si>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</si>
  <si>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</si>
  <si>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</si>
  <si>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</si>
  <si>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</si>
  <si>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</si>
  <si>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</si>
  <si>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</si>
  <si>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</si>
  <si>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</si>
  <si>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</si>
  <si>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</si>
  <si>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</si>
  <si>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</si>
  <si>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</si>
  <si>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</si>
  <si>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</si>
  <si>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</si>
  <si>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</si>
  <si>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</si>
  <si>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</si>
  <si>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</si>
  <si>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</si>
  <si>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</si>
  <si>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</si>
  <si>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</si>
  <si>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</si>
  <si>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</si>
  <si>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</si>
  <si>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</si>
  <si>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</si>
  <si>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</si>
  <si>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</si>
  <si>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</si>
  <si>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</si>
  <si>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</si>
  <si>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</si>
  <si>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</si>
  <si>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</si>
  <si>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</si>
  <si>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</si>
  <si>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</si>
  <si>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</si>
  <si>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</si>
  <si>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</si>
  <si>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</si>
  <si>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</si>
  <si>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</si>
  <si>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</si>
  <si>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</si>
  <si>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</si>
  <si>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</si>
  <si>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</si>
  <si>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</si>
  <si>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</si>
  <si>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</si>
  <si>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</si>
  <si>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</si>
  <si>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</si>
  <si>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</si>
  <si>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</si>
  <si>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</si>
  <si>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</si>
  <si>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</si>
  <si>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</si>
  <si>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</si>
  <si>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</si>
  <si>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</si>
  <si>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</si>
  <si>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</si>
  <si>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</si>
  <si>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</si>
  <si>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</si>
  <si>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</si>
  <si>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</si>
  <si>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</si>
  <si>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</si>
  <si>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</si>
  <si>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</si>
  <si>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</si>
  <si>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</si>
  <si>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</si>
  <si>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</si>
  <si>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</si>
  <si>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</si>
  <si>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</si>
  <si>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</si>
  <si>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</si>
  <si>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</si>
  <si>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</si>
  <si>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</si>
  <si>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</si>
  <si>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</si>
  <si>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</si>
  <si>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</si>
  <si>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</si>
  <si>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</si>
  <si>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</si>
  <si>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</si>
  <si>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</si>
  <si>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</si>
  <si>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</si>
  <si>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</si>
  <si>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</si>
  <si>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</si>
  <si>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</si>
  <si>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</si>
  <si>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</si>
  <si>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</si>
  <si>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</si>
  <si>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</si>
  <si>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</si>
  <si>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</si>
  <si>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</si>
  <si>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</si>
  <si>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</si>
  <si>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</si>
  <si>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</si>
  <si>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</si>
  <si>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</si>
  <si>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</si>
  <si>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</si>
  <si>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</si>
  <si>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</si>
  <si>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</si>
  <si>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</si>
  <si>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</si>
  <si>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</si>
  <si>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</si>
  <si>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</si>
  <si>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</si>
  <si>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</si>
  <si>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</si>
  <si>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</si>
  <si>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</si>
  <si>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</si>
  <si>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</si>
  <si>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</si>
  <si>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</si>
  <si>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</si>
  <si>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</si>
  <si>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</si>
  <si>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</si>
  <si>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</si>
  <si>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</si>
  <si>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</si>
  <si>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</si>
  <si>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</si>
  <si>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</si>
  <si>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</si>
  <si>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</si>
  <si>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</si>
  <si>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</si>
  <si>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</si>
  <si>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</si>
  <si>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</si>
  <si>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</si>
  <si>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</si>
  <si>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</si>
  <si>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</si>
  <si>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</si>
  <si>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</si>
  <si>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</si>
  <si>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</si>
  <si>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</si>
  <si>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</si>
  <si>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</si>
  <si>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</si>
  <si>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</si>
  <si>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</si>
  <si>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</si>
  <si>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</si>
  <si>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</si>
  <si>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</si>
  <si>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</si>
  <si>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</si>
  <si>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</si>
  <si>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</si>
  <si>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</si>
  <si>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</si>
  <si>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</si>
  <si>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</si>
  <si>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</si>
  <si>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</si>
  <si>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</si>
  <si>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</si>
  <si>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</si>
  <si>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</si>
  <si>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</si>
  <si>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</si>
  <si>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</si>
  <si>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</si>
  <si>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</si>
  <si>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</si>
  <si>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</si>
  <si>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</si>
  <si>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</si>
  <si>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</si>
  <si>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</si>
  <si>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</si>
  <si>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</si>
  <si>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</si>
  <si>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</si>
  <si>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</si>
  <si>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</si>
  <si>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</si>
  <si>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</si>
  <si>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</si>
  <si>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</si>
  <si>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</si>
  <si>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</si>
  <si>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</si>
  <si>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</si>
  <si>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</si>
  <si>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</si>
  <si>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</si>
  <si>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</si>
  <si>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</si>
  <si>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</si>
  <si>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</si>
  <si>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</si>
  <si>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</si>
  <si>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</si>
  <si>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</si>
  <si>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</si>
  <si>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</si>
  <si>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</si>
  <si>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</si>
  <si>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</si>
  <si>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</si>
  <si>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</si>
  <si>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</si>
  <si>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</si>
  <si>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</si>
  <si>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</si>
  <si>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</si>
  <si>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</si>
  <si>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</si>
  <si>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</si>
  <si>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</si>
  <si>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</si>
  <si>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</si>
  <si>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</si>
  <si>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</si>
  <si>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</si>
  <si>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</si>
  <si>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</si>
  <si>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</si>
  <si>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</si>
  <si>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</si>
  <si>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</si>
  <si>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</si>
  <si>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</si>
  <si>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</si>
  <si>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</si>
  <si>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</si>
  <si>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</si>
  <si>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</si>
  <si>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</si>
  <si>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</si>
  <si>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</si>
  <si>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</si>
  <si>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</si>
  <si>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</si>
  <si>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</si>
  <si>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</si>
  <si>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</si>
  <si>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</si>
  <si>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</si>
  <si>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</si>
  <si>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</si>
  <si>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</si>
  <si>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</si>
  <si>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</si>
  <si>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</si>
  <si>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</si>
  <si>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</si>
  <si>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</si>
  <si>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</si>
  <si>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</si>
  <si>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</si>
  <si>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</si>
  <si>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</si>
  <si>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</si>
  <si>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</si>
  <si>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</si>
  <si>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</si>
  <si>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</si>
  <si>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</si>
  <si>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</si>
  <si>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</si>
  <si>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</si>
  <si>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</si>
  <si>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</si>
  <si>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</si>
  <si>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</si>
  <si>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</si>
  <si>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</si>
  <si>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</si>
  <si>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</si>
  <si>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</si>
  <si>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</si>
  <si>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</si>
  <si>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</si>
  <si>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</si>
  <si>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</si>
  <si>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</si>
  <si>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</si>
  <si>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</si>
  <si>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</si>
  <si>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</si>
  <si>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</si>
  <si>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</si>
  <si>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</si>
  <si>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</si>
  <si>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</si>
  <si>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</si>
  <si>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</si>
  <si>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</si>
  <si>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</si>
  <si>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</si>
  <si>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</si>
  <si>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</si>
  <si>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</si>
  <si>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</si>
  <si>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</si>
  <si>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</si>
  <si>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</si>
  <si>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</si>
  <si>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</si>
  <si>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</si>
  <si>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</si>
  <si>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</si>
  <si>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</si>
  <si>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</si>
  <si>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</si>
  <si>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</si>
  <si>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</si>
  <si>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</si>
  <si>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</si>
  <si>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</si>
  <si>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</si>
  <si>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</si>
  <si>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</si>
  <si>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</si>
  <si>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</si>
  <si>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</si>
  <si>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</si>
  <si>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</si>
  <si>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</si>
  <si>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</si>
  <si>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</si>
  <si>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</si>
  <si>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</si>
  <si>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</si>
  <si>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</si>
  <si>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</si>
  <si>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</si>
  <si>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</si>
  <si>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</si>
  <si>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</si>
  <si>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</si>
  <si>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</si>
  <si>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</si>
  <si>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</si>
  <si>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</si>
  <si>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</si>
  <si>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</si>
  <si>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</si>
  <si>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</si>
  <si>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</si>
  <si>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</si>
  <si>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</si>
  <si>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</si>
  <si>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</si>
  <si>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</si>
  <si>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</si>
  <si>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</si>
  <si>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</si>
  <si>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</si>
  <si>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</si>
  <si>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</si>
  <si>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</si>
  <si>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</si>
  <si>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</si>
  <si>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</si>
  <si>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</si>
  <si>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</si>
  <si>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</si>
  <si>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</si>
  <si>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</si>
  <si>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</si>
  <si>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</si>
  <si>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</si>
  <si>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</si>
  <si>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</si>
  <si>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</si>
  <si>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</si>
  <si>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</si>
  <si>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</si>
  <si>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</si>
  <si>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</si>
  <si>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</si>
  <si>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</si>
  <si>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</si>
  <si>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</si>
  <si>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</si>
  <si>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</si>
  <si>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</si>
  <si>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</si>
  <si>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</si>
  <si>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</si>
  <si>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</si>
  <si>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</si>
  <si>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</si>
  <si>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</si>
  <si>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</si>
  <si>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</si>
  <si>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</si>
  <si>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</si>
  <si>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</si>
  <si>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</si>
  <si>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</si>
  <si>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</si>
  <si>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</si>
  <si>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</si>
  <si>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</si>
  <si>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</si>
  <si>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</si>
  <si>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</si>
  <si>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</si>
  <si>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</si>
  <si>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</si>
  <si>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</si>
  <si>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</si>
  <si>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</si>
  <si>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</si>
  <si>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</si>
  <si>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</si>
  <si>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</si>
  <si>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</si>
  <si>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</si>
  <si>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</si>
  <si>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</si>
  <si>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</si>
  <si>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</si>
  <si>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</si>
  <si>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</si>
  <si>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</si>
  <si>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</si>
  <si>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</si>
  <si>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</si>
  <si>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</si>
  <si>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</si>
  <si>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</si>
  <si>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</si>
  <si>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</si>
  <si>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</si>
  <si>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</si>
  <si>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</si>
  <si>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</si>
  <si>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</si>
  <si>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</si>
  <si>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</si>
  <si>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</si>
  <si>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</si>
  <si>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</si>
  <si>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</si>
  <si>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</si>
  <si>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</si>
  <si>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</si>
  <si>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</si>
  <si>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</si>
  <si>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</si>
  <si>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</si>
  <si>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</si>
  <si>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</si>
  <si>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</si>
  <si>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</si>
  <si>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</si>
  <si>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</si>
  <si>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</si>
  <si>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</si>
  <si>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</si>
  <si>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</si>
  <si>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</si>
  <si>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</si>
  <si>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</si>
  <si>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</si>
  <si>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</si>
  <si>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</si>
  <si>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</si>
  <si>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</si>
  <si>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</si>
  <si>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</si>
  <si>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</si>
  <si>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</si>
  <si>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</si>
  <si>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</si>
  <si>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</si>
  <si>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</si>
  <si>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</si>
  <si>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</si>
  <si>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</si>
  <si>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</si>
  <si>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</si>
  <si>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</si>
  <si>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</si>
  <si>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</si>
  <si>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</si>
  <si>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</si>
  <si>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</si>
  <si>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</si>
  <si>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</si>
  <si>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</si>
  <si>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</si>
  <si>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</si>
  <si>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</si>
  <si>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</si>
  <si>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</si>
  <si>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</si>
  <si>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</si>
  <si>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</si>
  <si>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</si>
  <si>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</si>
  <si>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</si>
  <si>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</si>
  <si>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</si>
  <si>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</si>
  <si>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</si>
  <si>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</si>
  <si>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</si>
  <si>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</si>
  <si>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</si>
  <si>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</si>
  <si>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</si>
  <si>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</si>
  <si>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</si>
  <si>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</si>
  <si>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</si>
  <si>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</si>
  <si>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</si>
  <si>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</si>
  <si>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</si>
  <si>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</si>
  <si>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</si>
  <si>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</si>
  <si>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</si>
  <si>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</si>
  <si>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</si>
  <si>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</si>
  <si>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</si>
  <si>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</si>
  <si>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</si>
  <si>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</si>
  <si>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</si>
  <si>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</si>
  <si>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</si>
  <si>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</si>
  <si>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</si>
  <si>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</si>
  <si>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</si>
  <si>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</si>
  <si>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</si>
  <si>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</si>
  <si>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</si>
  <si>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</si>
  <si>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</si>
  <si>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</si>
  <si>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</si>
  <si>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</si>
  <si>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</si>
  <si>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</si>
  <si>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</si>
  <si>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</si>
  <si>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</si>
  <si>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</si>
  <si>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</si>
  <si>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</si>
  <si>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</si>
  <si>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</si>
  <si>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</si>
  <si>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</si>
  <si>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</si>
  <si>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</si>
  <si>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</si>
  <si>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</si>
  <si>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</si>
  <si>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</si>
  <si>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</si>
  <si>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</si>
  <si>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</si>
  <si>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</si>
  <si>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</si>
  <si>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</si>
  <si>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</si>
  <si>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</si>
  <si>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</si>
  <si>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</si>
  <si>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</si>
  <si>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</si>
  <si>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</si>
  <si>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</si>
  <si>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</si>
  <si>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</si>
  <si>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</si>
  <si>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</si>
  <si>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</si>
  <si>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</si>
  <si>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</si>
  <si>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</si>
  <si>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</si>
  <si>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</si>
  <si>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</si>
  <si>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</si>
  <si>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</si>
  <si>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</si>
  <si>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</si>
  <si>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</si>
  <si>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</si>
  <si>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</si>
  <si>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</si>
  <si>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</si>
  <si>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</si>
  <si>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</si>
  <si>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</si>
  <si>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</si>
  <si>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</si>
  <si>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</si>
  <si>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</si>
  <si>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</si>
  <si>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</si>
  <si>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</si>
  <si>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</si>
  <si>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</si>
  <si>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</si>
  <si>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</si>
  <si>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</si>
  <si>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</si>
  <si>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</si>
  <si>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</si>
  <si>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</si>
  <si>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</si>
  <si>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</si>
  <si>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</si>
  <si>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</si>
  <si>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</si>
  <si>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</si>
  <si>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</si>
  <si>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</si>
  <si>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</si>
  <si>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</si>
  <si>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</si>
  <si>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</si>
  <si>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</si>
  <si>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</si>
  <si>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</si>
  <si>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</si>
  <si>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</si>
  <si>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</si>
  <si>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</si>
  <si>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</si>
  <si>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</si>
  <si>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</si>
  <si>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</si>
  <si>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</si>
  <si>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</si>
  <si>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</si>
  <si>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</si>
  <si>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</si>
  <si>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</si>
  <si>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</si>
  <si>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</si>
  <si>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</si>
  <si>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</si>
  <si>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</si>
  <si>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</si>
  <si>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</si>
  <si>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</si>
  <si>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</si>
  <si>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</si>
  <si>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</si>
  <si>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</si>
  <si>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</si>
  <si>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</si>
  <si>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</si>
  <si>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</si>
  <si>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</si>
  <si>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</si>
  <si>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</si>
  <si>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</si>
  <si>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</si>
  <si>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</si>
  <si>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</si>
  <si>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</si>
  <si>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</si>
  <si>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</si>
  <si>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</si>
  <si>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</si>
  <si>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</si>
  <si>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</si>
  <si>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</si>
  <si>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</si>
  <si>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</si>
  <si>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</si>
  <si>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</si>
  <si>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</si>
  <si>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</si>
  <si>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</si>
  <si>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</si>
  <si>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</si>
  <si>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</si>
  <si>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</si>
  <si>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</si>
  <si>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</si>
  <si>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</si>
  <si>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</si>
  <si>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</si>
  <si>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</si>
  <si>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</si>
  <si>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</si>
  <si>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</si>
  <si>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</si>
  <si>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</si>
  <si>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</si>
  <si>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</si>
  <si>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</si>
  <si>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</si>
  <si>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</si>
  <si>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</si>
  <si>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</si>
  <si>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</si>
  <si>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</si>
  <si>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</si>
  <si>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</si>
  <si>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</si>
  <si>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</si>
  <si>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</si>
  <si>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</si>
  <si>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</si>
  <si>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</si>
  <si>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</si>
  <si>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</si>
  <si>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</si>
  <si>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</si>
  <si>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</si>
  <si>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</si>
  <si>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</si>
  <si>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</si>
  <si>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</si>
  <si>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</si>
  <si>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</si>
  <si>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</si>
  <si>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</si>
  <si>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</si>
  <si>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</si>
  <si>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</si>
  <si>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</si>
  <si>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</si>
  <si>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</si>
  <si>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</si>
  <si>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</si>
  <si>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</si>
  <si>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</si>
  <si>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</si>
  <si>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</si>
  <si>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</si>
  <si>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</si>
  <si>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</si>
  <si>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</si>
  <si>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</si>
  <si>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</si>
  <si>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</si>
  <si>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</si>
  <si>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</si>
  <si>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</si>
  <si>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</si>
  <si>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</si>
  <si>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</si>
  <si>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</si>
  <si>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</si>
  <si>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</si>
  <si>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</si>
  <si>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</si>
  <si>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</si>
  <si>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</si>
  <si>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</si>
  <si>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</si>
  <si>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</si>
  <si>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</si>
  <si>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</si>
  <si>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</si>
  <si>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</si>
  <si>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</si>
  <si>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</si>
  <si>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</si>
  <si>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</si>
  <si>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</si>
  <si>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</si>
  <si>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</si>
  <si>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</si>
  <si>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</si>
  <si>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</si>
  <si>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</si>
  <si>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</si>
  <si>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</si>
  <si>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</si>
  <si>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</si>
  <si>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</si>
  <si>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</si>
  <si>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</si>
  <si>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</si>
  <si>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</si>
  <si>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</si>
  <si>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</si>
  <si>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</si>
  <si>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</si>
  <si>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</si>
  <si>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</si>
  <si>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</si>
  <si>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</si>
  <si>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</si>
  <si>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</si>
  <si>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</si>
  <si>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</si>
  <si>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</si>
  <si>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</si>
  <si>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</si>
  <si>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</si>
  <si>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</si>
  <si>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</si>
  <si>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</si>
  <si>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</si>
  <si>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</si>
  <si>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</si>
  <si>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</si>
  <si>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</si>
  <si>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</si>
  <si>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</si>
  <si>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</si>
  <si>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</si>
  <si>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</si>
  <si>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</si>
  <si>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</si>
  <si>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</si>
  <si>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</si>
  <si>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</si>
  <si>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</si>
  <si>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</si>
  <si>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</si>
  <si>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</si>
  <si>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</si>
  <si>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</si>
  <si>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</si>
  <si>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</si>
  <si>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</si>
  <si>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</si>
  <si>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</si>
  <si>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</si>
  <si>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</si>
  <si>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</si>
  <si>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</si>
  <si>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</si>
  <si>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</si>
  <si>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</si>
  <si>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</si>
  <si>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</si>
  <si>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</si>
  <si>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</si>
  <si>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</si>
  <si>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</si>
  <si>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</si>
  <si>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</si>
  <si>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</si>
  <si>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</si>
  <si>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</si>
  <si>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</si>
  <si>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</si>
  <si>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</si>
  <si>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</si>
  <si>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</si>
  <si>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</si>
  <si>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</si>
  <si>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</si>
  <si>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</si>
  <si>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</si>
  <si>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</si>
  <si>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</si>
  <si>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</si>
  <si>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</si>
  <si>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</si>
  <si>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</si>
  <si>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</si>
  <si>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</si>
  <si>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</si>
  <si>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</si>
  <si>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</si>
  <si>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</si>
  <si>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</si>
  <si>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</si>
  <si>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</si>
  <si>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</si>
  <si>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</si>
  <si>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</si>
  <si>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</si>
  <si>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</si>
  <si>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</si>
  <si>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</si>
  <si>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</si>
  <si>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</si>
  <si>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</si>
  <si>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</si>
  <si>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</si>
  <si>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</si>
  <si>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</si>
  <si>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</si>
  <si>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</si>
  <si>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</si>
  <si>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</si>
  <si>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</si>
  <si>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</si>
  <si>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</si>
  <si>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</si>
  <si>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</si>
  <si>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</si>
  <si>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</si>
  <si>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</si>
  <si>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</si>
  <si>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</si>
  <si>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</si>
  <si>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</si>
  <si>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</si>
  <si>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</si>
  <si>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</si>
  <si>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</si>
  <si>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</si>
  <si>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</si>
  <si>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</si>
  <si>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</si>
  <si>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</si>
  <si>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</si>
  <si>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</si>
  <si>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</si>
  <si>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</si>
  <si>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</si>
  <si>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</si>
  <si>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</si>
  <si>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</si>
  <si>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</si>
  <si>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</si>
  <si>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</si>
  <si>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</si>
  <si>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</si>
  <si>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</si>
  <si>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</si>
  <si>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</si>
  <si>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</si>
  <si>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</si>
  <si>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</si>
  <si>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</si>
  <si>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</si>
  <si>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</si>
  <si>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</si>
  <si>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</si>
  <si>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</si>
  <si>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</si>
  <si>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</si>
  <si>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</si>
  <si>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</si>
  <si>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</si>
  <si>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</si>
  <si>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</si>
  <si>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</si>
  <si>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</si>
  <si>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</si>
  <si>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</si>
  <si>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</si>
  <si>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</si>
  <si>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</si>
  <si>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</si>
  <si>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</si>
  <si>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</si>
  <si>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</si>
  <si>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</si>
  <si>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</si>
  <si>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</si>
  <si>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</si>
  <si>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</si>
  <si>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</si>
  <si>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</si>
  <si>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</si>
  <si>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</si>
  <si>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</si>
  <si>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</si>
  <si>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</si>
  <si>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</si>
  <si>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</si>
  <si>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</si>
  <si>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</si>
  <si>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</si>
  <si>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</si>
  <si>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</si>
  <si>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</si>
  <si>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</si>
  <si>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</si>
  <si>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</si>
  <si>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</si>
  <si>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</si>
  <si>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</si>
  <si>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</si>
  <si>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</si>
  <si>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</si>
  <si>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</si>
  <si>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</si>
  <si>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</si>
  <si>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</si>
  <si>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</si>
  <si>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</si>
  <si>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</si>
  <si>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</si>
  <si>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</si>
  <si>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</si>
  <si>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</si>
  <si>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</si>
  <si>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</si>
  <si>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</si>
  <si>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</si>
  <si>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</si>
  <si>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</si>
  <si>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</si>
  <si>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</si>
  <si>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</si>
  <si>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</si>
  <si>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</si>
  <si>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</si>
  <si>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</si>
  <si>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</si>
  <si>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</si>
  <si>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</si>
  <si>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</si>
  <si>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</si>
  <si>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</si>
  <si>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</si>
  <si>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</si>
  <si>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</si>
  <si>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</si>
  <si>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</si>
  <si>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</si>
  <si>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</si>
  <si>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</si>
  <si>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</si>
  <si>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</si>
  <si>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</si>
  <si>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</si>
  <si>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</si>
  <si>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</si>
  <si>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</si>
  <si>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</si>
  <si>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</si>
  <si>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</si>
  <si>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</si>
  <si>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</si>
  <si>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</si>
  <si>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</si>
  <si>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</si>
  <si>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</si>
  <si>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</si>
  <si>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</si>
  <si>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</si>
  <si>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</si>
  <si>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</si>
  <si>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</si>
  <si>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</si>
  <si>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</si>
  <si>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</si>
  <si>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</si>
  <si>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</si>
  <si>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</si>
  <si>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</si>
  <si>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</si>
  <si>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</si>
  <si>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</si>
  <si>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</si>
  <si>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</si>
  <si>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</si>
  <si>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</si>
  <si>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</si>
  <si>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</si>
  <si>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</si>
  <si>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</si>
  <si>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</si>
  <si>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</si>
  <si>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</si>
  <si>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</si>
  <si>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</si>
  <si>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</si>
  <si>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</si>
  <si>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</si>
  <si>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</si>
  <si>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</si>
  <si>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</si>
  <si>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</si>
  <si>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</si>
  <si>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</si>
  <si>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</si>
  <si>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</si>
  <si>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</si>
  <si>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</si>
  <si>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</si>
  <si>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</si>
  <si>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</si>
  <si>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</si>
  <si>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</si>
  <si>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</si>
  <si>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</si>
  <si>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</si>
  <si>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</si>
  <si>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</si>
  <si>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</si>
  <si>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</si>
  <si>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</si>
  <si>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</si>
  <si>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</si>
  <si>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</si>
  <si>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</si>
  <si>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</si>
  <si>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</si>
  <si>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</si>
  <si>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</si>
  <si>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</si>
  <si>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</si>
  <si>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</si>
  <si>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</si>
  <si>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</si>
  <si>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</si>
  <si>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</si>
  <si>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</si>
  <si>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</si>
  <si>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</si>
  <si>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</si>
  <si>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</si>
  <si>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</si>
  <si>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</si>
  <si>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</si>
  <si>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</si>
  <si>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</si>
  <si>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</si>
  <si>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</si>
  <si>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</si>
  <si>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</si>
  <si>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</si>
  <si>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</si>
  <si>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</si>
  <si>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</si>
  <si>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</si>
  <si>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</si>
  <si>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</si>
  <si>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</si>
  <si>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</si>
  <si>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</si>
  <si>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</si>
  <si>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</si>
  <si>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</si>
  <si>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</si>
  <si>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</si>
  <si>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</si>
  <si>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</si>
  <si>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</si>
  <si>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</si>
  <si>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</si>
  <si>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</si>
  <si>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</si>
  <si>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</si>
  <si>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</si>
  <si>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</si>
  <si>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</si>
  <si>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</si>
  <si>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</si>
  <si>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</si>
  <si>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</si>
  <si>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</si>
  <si>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</si>
  <si>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</si>
  <si>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</si>
  <si>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</si>
  <si>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</si>
  <si>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</si>
  <si>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</si>
  <si>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</si>
  <si>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</si>
  <si>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</si>
  <si>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</si>
  <si>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</si>
  <si>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</si>
  <si>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</si>
  <si>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</si>
  <si>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</si>
  <si>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</si>
  <si>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</si>
  <si>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</si>
  <si>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</si>
  <si>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</si>
  <si>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</si>
  <si>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</si>
  <si>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</si>
  <si>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</si>
  <si>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</si>
  <si>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</si>
  <si>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</si>
  <si>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</si>
  <si>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</si>
  <si>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</si>
  <si>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</si>
  <si>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</si>
  <si>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</si>
  <si>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</si>
  <si>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</si>
  <si>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</si>
  <si>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</si>
  <si>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</si>
  <si>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</si>
  <si>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</si>
  <si>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</si>
  <si>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</si>
  <si>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</si>
  <si>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</si>
  <si>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</si>
  <si>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</si>
  <si>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</si>
  <si>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</si>
  <si>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</si>
  <si>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</si>
  <si>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</si>
  <si>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</si>
  <si>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</si>
  <si>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</si>
  <si>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</si>
  <si>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</si>
  <si>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</si>
  <si>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</si>
  <si>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</si>
  <si>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</si>
  <si>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</si>
  <si>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</si>
  <si>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</si>
  <si>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</si>
  <si>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</si>
  <si>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</si>
  <si>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</si>
  <si>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</si>
  <si>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</si>
  <si>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</si>
  <si>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</si>
  <si>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</si>
  <si>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</si>
  <si>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</si>
  <si>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</si>
  <si>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</si>
  <si>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</si>
  <si>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</si>
  <si>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</si>
  <si>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</si>
  <si>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</si>
  <si>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</si>
  <si>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</si>
  <si>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</si>
  <si>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</si>
  <si>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</si>
  <si>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</si>
  <si>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</si>
  <si>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</si>
  <si>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</si>
  <si>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</si>
  <si>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</si>
  <si>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</si>
  <si>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</si>
  <si>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</si>
  <si>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</si>
  <si>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</si>
  <si>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</si>
  <si>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</si>
  <si>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</si>
  <si>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</si>
  <si>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</si>
  <si>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</si>
  <si>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</si>
  <si>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</si>
  <si>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</si>
  <si>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</si>
  <si>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</si>
  <si>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</si>
  <si>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</si>
  <si>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</si>
  <si>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</si>
  <si>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</si>
  <si>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</si>
  <si>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</si>
  <si>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</si>
  <si>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</si>
  <si>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</si>
  <si>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</si>
  <si>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</si>
  <si>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</si>
  <si>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</si>
  <si>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</si>
  <si>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</si>
  <si>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</si>
  <si>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</si>
  <si>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</si>
  <si>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</si>
  <si>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</si>
  <si>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</si>
  <si>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</si>
  <si>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</si>
  <si>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</si>
  <si>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</si>
  <si>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</si>
  <si>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</si>
  <si>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</si>
  <si>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</si>
  <si>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</si>
  <si>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</si>
  <si>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</si>
  <si>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</si>
  <si>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</si>
  <si>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</si>
  <si>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</si>
  <si>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</si>
  <si>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</si>
  <si>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</si>
  <si>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</si>
  <si>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</si>
  <si>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</si>
  <si>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</si>
  <si>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</si>
  <si>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</si>
  <si>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</si>
  <si>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</si>
  <si>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</si>
  <si>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</si>
  <si>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</si>
  <si>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</si>
  <si>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</si>
  <si>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</si>
  <si>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</si>
  <si>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</si>
  <si>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</si>
  <si>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</si>
  <si>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</si>
  <si>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</si>
  <si>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</si>
  <si>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</si>
  <si>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</si>
  <si>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</si>
  <si>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</si>
  <si>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</si>
  <si>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</si>
  <si>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</si>
  <si>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</si>
  <si>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</si>
  <si>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</si>
  <si>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</si>
  <si>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</si>
  <si>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</si>
  <si>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</si>
  <si>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</si>
  <si>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</si>
  <si>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</si>
  <si>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</si>
  <si>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</si>
  <si>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</si>
  <si>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</si>
  <si>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</si>
  <si>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</si>
  <si>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</si>
  <si>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</si>
  <si>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</si>
  <si>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</si>
  <si>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</si>
  <si>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</si>
  <si>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</si>
  <si>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</si>
  <si>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</si>
  <si>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</si>
  <si>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</si>
  <si>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</si>
  <si>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</si>
  <si>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</si>
  <si>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</si>
  <si>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</si>
  <si>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</si>
  <si>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</si>
  <si>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</si>
  <si>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</si>
  <si>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</si>
  <si>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</si>
  <si>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</si>
  <si>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</si>
  <si>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</si>
  <si>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</si>
  <si>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</si>
  <si>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</si>
  <si>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</si>
  <si>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</si>
  <si>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</si>
  <si>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</si>
  <si>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</si>
  <si>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</si>
  <si>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</si>
  <si>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</si>
  <si>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</si>
  <si>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</si>
  <si>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</si>
  <si>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</si>
  <si>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</si>
  <si>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</si>
  <si>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</si>
  <si>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</si>
  <si>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</si>
  <si>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</si>
  <si>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</si>
  <si>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</si>
  <si>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</si>
  <si>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</si>
  <si>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</si>
  <si>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</si>
  <si>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</si>
  <si>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</si>
  <si>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</si>
  <si>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</si>
  <si>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</si>
  <si>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</si>
  <si>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</si>
  <si>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</si>
  <si>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</si>
  <si>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</si>
  <si>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</si>
  <si>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</si>
  <si>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</si>
  <si>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</si>
  <si>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</si>
  <si>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</si>
  <si>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</si>
  <si>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</si>
  <si>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</si>
  <si>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</si>
  <si>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</si>
  <si>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</si>
  <si>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</si>
  <si>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</si>
  <si>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</si>
  <si>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</si>
  <si>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</si>
  <si>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</si>
  <si>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</si>
  <si>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</si>
  <si>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</si>
  <si>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</si>
  <si>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</si>
  <si>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</si>
  <si>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</si>
  <si>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</si>
  <si>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</si>
  <si>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</si>
  <si>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</si>
  <si>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</si>
  <si>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</si>
  <si>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</si>
  <si>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</si>
  <si>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</si>
  <si>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</si>
  <si>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</si>
  <si>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</si>
  <si>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</si>
  <si>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</si>
  <si>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</si>
  <si>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</si>
  <si>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</si>
  <si>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</si>
  <si>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</si>
  <si>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</si>
  <si>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</si>
  <si>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</si>
  <si>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</si>
  <si>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</si>
  <si>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</si>
  <si>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</si>
  <si>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</si>
  <si>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</si>
  <si>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</si>
  <si>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</si>
  <si>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</si>
  <si>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</si>
  <si>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</si>
  <si>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</si>
  <si>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</si>
  <si>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</si>
  <si>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</si>
  <si>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</si>
  <si>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</si>
  <si>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</si>
  <si>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</si>
  <si>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</si>
  <si>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</si>
  <si>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</si>
  <si>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</si>
  <si>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</si>
  <si>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</si>
  <si>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</si>
  <si>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</si>
  <si>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</si>
  <si>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</si>
  <si>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</si>
  <si>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</si>
  <si>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</si>
  <si>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</si>
  <si>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</si>
  <si>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</si>
  <si>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</si>
  <si>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</si>
  <si>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</si>
  <si>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</si>
  <si>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</si>
  <si>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</si>
  <si>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</si>
  <si>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</si>
  <si>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</si>
  <si>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</si>
  <si>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</si>
  <si>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</si>
  <si>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</si>
  <si>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</si>
  <si>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</si>
  <si>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</si>
  <si>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</si>
  <si>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</si>
  <si>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</si>
  <si>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</si>
  <si>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</si>
  <si>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</si>
  <si>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</si>
  <si>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</si>
  <si>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</si>
  <si>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</si>
  <si>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</si>
  <si>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</si>
  <si>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</si>
  <si>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</si>
  <si>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</si>
  <si>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</si>
  <si>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</si>
  <si>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</si>
  <si>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</si>
  <si>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</si>
  <si>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</si>
  <si>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</si>
  <si>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</si>
  <si>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</si>
  <si>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</si>
  <si>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</si>
  <si>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</si>
  <si>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</si>
  <si>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</si>
  <si>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</si>
  <si>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</si>
  <si>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</si>
  <si>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</si>
  <si>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</si>
  <si>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</si>
  <si>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</si>
  <si>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</si>
  <si>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</si>
  <si>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</si>
  <si>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</si>
  <si>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</si>
  <si>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</si>
  <si>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</si>
  <si>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</si>
  <si>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</si>
  <si>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</si>
  <si>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</si>
  <si>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</si>
  <si>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</si>
  <si>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</si>
  <si>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</si>
  <si>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</si>
  <si>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</si>
  <si>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</si>
  <si>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</si>
  <si>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</si>
  <si>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</si>
  <si>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</si>
  <si>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</si>
  <si>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</si>
  <si>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</si>
  <si>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</si>
  <si>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</si>
  <si>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</si>
  <si>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</si>
  <si>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</si>
  <si>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</si>
  <si>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</si>
  <si>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</si>
  <si>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</si>
  <si>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</si>
  <si>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</si>
  <si>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</si>
  <si>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</si>
  <si>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</si>
  <si>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</si>
  <si>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</si>
  <si>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</si>
  <si>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</si>
  <si>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</si>
  <si>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</si>
  <si>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</si>
  <si>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</si>
  <si>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</si>
  <si>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</si>
  <si>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</si>
  <si>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</si>
  <si>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</si>
  <si>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</si>
  <si>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</si>
  <si>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</si>
  <si>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</si>
  <si>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</si>
  <si>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</si>
  <si>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</si>
  <si>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</si>
  <si>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</si>
  <si>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</si>
  <si>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</si>
  <si>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</si>
  <si>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</si>
  <si>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</si>
  <si>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</si>
  <si>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</si>
  <si>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</si>
  <si>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</si>
  <si>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</si>
  <si>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</si>
  <si>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</si>
  <si>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</si>
  <si>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</si>
  <si>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</si>
  <si>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</si>
  <si>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</si>
  <si>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</si>
  <si>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</si>
  <si>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</si>
  <si>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</si>
  <si>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</si>
  <si>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</si>
  <si>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</si>
  <si>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</si>
  <si>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</si>
  <si>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</si>
  <si>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</si>
  <si>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</si>
  <si>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</si>
  <si>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</si>
  <si>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</si>
  <si>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</si>
  <si>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</si>
  <si>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</si>
  <si>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</si>
  <si>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</si>
  <si>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</si>
  <si>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</si>
  <si>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</si>
  <si>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</si>
  <si>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</si>
  <si>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</si>
  <si>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</si>
  <si>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</si>
  <si>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</si>
  <si>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</si>
  <si>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</si>
  <si>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</si>
  <si>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</si>
  <si>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</si>
  <si>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</si>
  <si>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</si>
  <si>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</si>
  <si>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</si>
  <si>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</si>
  <si>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</si>
  <si>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</si>
  <si>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</si>
  <si>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</si>
  <si>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</si>
  <si>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</si>
  <si>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</si>
  <si>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</si>
  <si>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</si>
  <si>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</si>
  <si>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</si>
  <si>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</si>
  <si>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</si>
  <si>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</si>
  <si>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</si>
  <si>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</si>
  <si>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</si>
  <si>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</si>
  <si>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</si>
  <si>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</si>
  <si>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</si>
  <si>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</si>
  <si>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</si>
  <si>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</si>
  <si>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</si>
  <si>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</si>
  <si>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</si>
  <si>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</si>
  <si>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</si>
  <si>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</si>
  <si>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</si>
  <si>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</si>
  <si>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</si>
  <si>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</si>
  <si>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</si>
  <si>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</si>
  <si>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</si>
  <si>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</si>
  <si>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</si>
  <si>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</si>
  <si>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</si>
  <si>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</si>
  <si>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</si>
  <si>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</si>
  <si>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</si>
  <si>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</si>
  <si>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</si>
  <si>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</si>
  <si>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</si>
  <si>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</si>
  <si>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</si>
  <si>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</si>
  <si>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</si>
  <si>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</si>
  <si>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</si>
  <si>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</si>
  <si>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</si>
  <si>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</si>
  <si>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</si>
  <si>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</si>
  <si>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</si>
  <si>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</si>
  <si>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</si>
  <si>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</si>
  <si>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</si>
  <si>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</si>
  <si>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</si>
  <si>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</si>
  <si>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</si>
  <si>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</si>
  <si>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</si>
  <si>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</si>
  <si>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</si>
  <si>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</si>
  <si>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</si>
  <si>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</si>
  <si>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</si>
  <si>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</si>
  <si>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</si>
  <si>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</si>
  <si>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</si>
  <si>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</si>
  <si>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</si>
  <si>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</si>
  <si>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</si>
  <si>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</si>
  <si>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</si>
  <si>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</si>
  <si>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</si>
  <si>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</si>
  <si>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</si>
  <si>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</si>
  <si>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</si>
  <si>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</si>
  <si>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</si>
  <si>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</si>
  <si>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</si>
  <si>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</si>
  <si>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</si>
  <si>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</si>
  <si>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</si>
  <si>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</si>
  <si>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</si>
  <si>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</si>
  <si>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</si>
  <si>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</si>
  <si>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</si>
  <si>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</si>
  <si>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</si>
  <si>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</si>
  <si>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</si>
  <si>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</si>
  <si>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</si>
  <si>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</si>
  <si>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</si>
  <si>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</si>
  <si>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</si>
  <si>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</si>
  <si>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</si>
  <si>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</si>
  <si>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</si>
  <si>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</si>
  <si>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</si>
  <si>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</si>
  <si>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</si>
  <si>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</si>
  <si>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</si>
  <si>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</si>
  <si>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</si>
  <si>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</si>
  <si>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</si>
  <si>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</si>
  <si>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</si>
  <si>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</si>
  <si>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</si>
  <si>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</si>
  <si>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</si>
  <si>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</si>
  <si>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</si>
  <si>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</si>
  <si>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</si>
  <si>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</si>
  <si>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</si>
  <si>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</si>
  <si>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</si>
  <si>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</si>
  <si>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</si>
  <si>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</si>
  <si>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</si>
  <si>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</si>
  <si>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</si>
  <si>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</si>
  <si>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</si>
  <si>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</si>
  <si>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</si>
  <si>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</si>
  <si>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</si>
  <si>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</si>
  <si>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</si>
  <si>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</si>
  <si>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</si>
  <si>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</si>
  <si>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</si>
  <si>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</si>
  <si>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</si>
  <si>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</si>
  <si>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</si>
  <si>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</si>
  <si>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</si>
  <si>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</si>
  <si>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</si>
  <si>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</si>
  <si>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</si>
  <si>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</si>
  <si>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</si>
  <si>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</si>
  <si>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</si>
  <si>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</si>
  <si>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</si>
  <si>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</si>
  <si>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</si>
  <si>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</si>
  <si>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</si>
  <si>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</si>
  <si>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</si>
  <si>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</si>
  <si>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</si>
  <si>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</si>
  <si>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</si>
  <si>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</si>
  <si>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</si>
  <si>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</si>
  <si>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</si>
  <si>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</si>
  <si>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</si>
  <si>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</si>
  <si>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</si>
  <si>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</si>
  <si>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</si>
  <si>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</si>
  <si>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</si>
  <si>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</si>
  <si>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</si>
  <si>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</si>
  <si>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</si>
  <si>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</si>
  <si>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</si>
  <si>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</si>
  <si>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</si>
  <si>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</si>
  <si>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</si>
  <si>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</si>
  <si>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</si>
  <si>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</si>
  <si>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</si>
  <si>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</si>
  <si>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</si>
  <si>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</si>
  <si>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</si>
  <si>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</si>
  <si>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</si>
  <si>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</si>
  <si>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</si>
  <si>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</si>
  <si>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</si>
  <si>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</si>
  <si>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</si>
  <si>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</si>
  <si>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</si>
  <si>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</si>
  <si>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</si>
  <si>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</si>
  <si>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</si>
  <si>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</si>
  <si>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</si>
  <si>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</si>
  <si>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</si>
  <si>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</si>
  <si>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</si>
  <si>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</si>
  <si>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</si>
  <si>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</si>
  <si>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</si>
  <si>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</si>
  <si>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</si>
  <si>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</si>
  <si>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</si>
  <si>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</si>
  <si>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</si>
  <si>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</si>
  <si>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</si>
  <si>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</si>
  <si>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</si>
  <si>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</si>
  <si>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</si>
  <si>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</si>
  <si>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</si>
  <si>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</si>
  <si>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</si>
  <si>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</si>
  <si>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</si>
  <si>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</si>
  <si>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</si>
  <si>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</si>
  <si>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</si>
  <si>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</si>
  <si>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</si>
  <si>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</si>
  <si>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</si>
  <si>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</si>
  <si>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</si>
  <si>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</si>
  <si>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</si>
  <si>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</si>
  <si>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</si>
  <si>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</si>
  <si>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</si>
  <si>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</si>
  <si>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</si>
  <si>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</si>
  <si>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</si>
  <si>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</si>
  <si>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</si>
  <si>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</si>
  <si>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</si>
  <si>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</si>
  <si>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</si>
  <si>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</si>
  <si>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</si>
  <si>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</si>
  <si>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</si>
  <si>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</si>
  <si>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</si>
  <si>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</si>
  <si>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</si>
  <si>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</si>
  <si>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</si>
  <si>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</si>
  <si>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</si>
  <si>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</si>
  <si>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</si>
  <si>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</si>
  <si>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</si>
  <si>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</si>
  <si>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</si>
  <si>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</si>
  <si>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</si>
  <si>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</si>
  <si>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</si>
  <si>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</si>
  <si>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</si>
  <si>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</si>
  <si>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</si>
  <si>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</si>
  <si>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</si>
  <si>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</si>
  <si>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</si>
  <si>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</si>
  <si>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</si>
  <si>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</si>
  <si>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</si>
  <si>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</si>
  <si>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</si>
  <si>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</si>
  <si>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</si>
  <si>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</si>
  <si>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</si>
  <si>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</si>
  <si>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</si>
  <si>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</si>
  <si>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</si>
  <si>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</si>
  <si>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</si>
  <si>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</si>
  <si>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</si>
  <si>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</si>
  <si>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</si>
  <si>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</si>
  <si>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</si>
  <si>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</si>
  <si>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</si>
  <si>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</si>
  <si>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</si>
  <si>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</si>
  <si>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</si>
  <si>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</si>
  <si>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</si>
  <si>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</si>
  <si>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</si>
  <si>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</si>
  <si>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</si>
  <si>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</si>
  <si>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</si>
  <si>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</si>
  <si>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</si>
  <si>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</si>
  <si>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</si>
  <si>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</si>
  <si>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</si>
  <si>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</si>
  <si>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</si>
  <si>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</si>
  <si>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</si>
  <si>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</si>
  <si>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</si>
  <si>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</si>
  <si>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</si>
  <si>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</si>
  <si>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</si>
  <si>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</si>
  <si>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</si>
  <si>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</si>
  <si>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</si>
  <si>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</si>
  <si>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</si>
  <si>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</si>
  <si>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</si>
  <si>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</si>
  <si>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</si>
  <si>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</si>
  <si>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</si>
  <si>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</si>
  <si>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</si>
  <si>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</si>
  <si>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</si>
  <si>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</si>
  <si>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</si>
  <si>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</si>
  <si>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</si>
  <si>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</si>
  <si>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</si>
  <si>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</si>
  <si>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</si>
  <si>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</si>
  <si>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</si>
  <si>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</si>
  <si>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</si>
  <si>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</si>
  <si>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</si>
  <si>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</si>
  <si>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</si>
  <si>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</si>
  <si>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</si>
  <si>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</si>
  <si>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</si>
  <si>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</si>
  <si>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</si>
  <si>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</si>
  <si>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</si>
  <si>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</si>
  <si>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</si>
  <si>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</si>
  <si>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</si>
  <si>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</si>
  <si>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</si>
  <si>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</si>
  <si>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</si>
  <si>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</si>
  <si>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</si>
  <si>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</si>
  <si>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</si>
  <si>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</si>
  <si>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</si>
  <si>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</si>
  <si>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</si>
  <si>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</si>
  <si>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</si>
  <si>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</si>
  <si>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</si>
  <si>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</si>
  <si>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</si>
  <si>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</si>
  <si>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</si>
  <si>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</si>
  <si>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</si>
  <si>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</si>
  <si>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</si>
  <si>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</si>
  <si>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</si>
  <si>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</si>
  <si>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</si>
  <si>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</si>
  <si>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</si>
  <si>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</si>
  <si>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</si>
  <si>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</si>
  <si>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</si>
  <si>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</si>
  <si>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</si>
  <si>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</si>
  <si>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</si>
  <si>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</si>
  <si>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</si>
  <si>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</si>
  <si>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</si>
  <si>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</si>
  <si>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</si>
  <si>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</si>
  <si>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</si>
  <si>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</si>
  <si>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</si>
  <si>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</si>
  <si>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</si>
  <si>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</si>
  <si>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</si>
  <si>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</si>
  <si>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</si>
  <si>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</si>
  <si>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</si>
  <si>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</si>
  <si>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</si>
  <si>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</si>
  <si>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</si>
  <si>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</si>
  <si>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</si>
  <si>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</si>
  <si>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</si>
  <si>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</si>
  <si>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</si>
  <si>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</si>
  <si>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</si>
  <si>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</si>
  <si>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</si>
  <si>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</si>
  <si>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</si>
  <si>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</si>
  <si>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</si>
  <si>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</si>
  <si>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</si>
  <si>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</si>
  <si>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</si>
  <si>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</si>
  <si>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</si>
  <si>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</si>
  <si>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</si>
  <si>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</si>
  <si>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</si>
  <si>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</si>
  <si>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</si>
  <si>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</si>
  <si>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</si>
  <si>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</si>
  <si>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</si>
  <si>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</si>
  <si>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</si>
  <si>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</si>
  <si>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</si>
  <si>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</si>
  <si>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</si>
  <si>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</si>
  <si>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</si>
  <si>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</si>
  <si>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</si>
  <si>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</si>
  <si>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</si>
  <si>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</si>
  <si>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</si>
  <si>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</si>
  <si>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</si>
  <si>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</si>
  <si>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</si>
  <si>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</si>
  <si>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</si>
  <si>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</si>
  <si>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</si>
  <si>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</si>
  <si>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</si>
  <si>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</si>
  <si>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</si>
  <si>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</si>
  <si>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</si>
  <si>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</si>
  <si>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</si>
  <si>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</si>
  <si>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</si>
  <si>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</si>
  <si>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</si>
  <si>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</si>
  <si>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</si>
  <si>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</si>
  <si>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</si>
  <si>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</si>
  <si>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</si>
  <si>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</si>
  <si>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</si>
  <si>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</si>
  <si>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</si>
  <si>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</si>
  <si>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</si>
  <si>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</si>
  <si>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</si>
  <si>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</si>
  <si>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</si>
  <si>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</si>
  <si>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</si>
  <si>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</si>
  <si>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</si>
  <si>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</si>
  <si>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</si>
  <si>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</si>
  <si>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</si>
  <si>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</si>
  <si>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</si>
  <si>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</si>
  <si>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</si>
  <si>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</si>
  <si>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</si>
  <si>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</si>
  <si>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</si>
  <si>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</si>
  <si>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</si>
  <si>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</si>
  <si>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</si>
  <si>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</si>
  <si>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</si>
  <si>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</si>
  <si>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</si>
  <si>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</si>
  <si>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</si>
  <si>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</si>
  <si>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</si>
  <si>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</si>
  <si>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</si>
  <si>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</si>
  <si>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</si>
  <si>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</si>
  <si>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</si>
  <si>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</si>
  <si>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</si>
  <si>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</si>
  <si>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</si>
  <si>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</si>
  <si>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</si>
  <si>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</si>
  <si>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</si>
  <si>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</si>
  <si>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</si>
  <si>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</si>
  <si>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</si>
  <si>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</si>
  <si>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</si>
  <si>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</si>
  <si>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</si>
  <si>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</si>
  <si>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</si>
  <si>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</si>
  <si>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</si>
  <si>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</si>
  <si>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</si>
  <si>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</si>
  <si>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</si>
  <si>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</si>
  <si>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</si>
  <si>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</si>
  <si>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</si>
  <si>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</si>
  <si>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</si>
  <si>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</si>
  <si>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</si>
  <si>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</si>
  <si>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</si>
  <si>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</si>
  <si>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</si>
  <si>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</si>
  <si>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</si>
  <si>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</si>
  <si>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</si>
  <si>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</si>
  <si>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</si>
  <si>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</si>
  <si>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</si>
  <si>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</si>
  <si>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</si>
  <si>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</si>
  <si>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</si>
  <si>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</si>
  <si>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</si>
  <si>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</si>
  <si>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</si>
  <si>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</si>
  <si>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</si>
  <si>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</si>
  <si>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</si>
  <si>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</si>
  <si>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</si>
  <si>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</si>
  <si>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</si>
  <si>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</si>
  <si>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</si>
  <si>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</si>
  <si>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</si>
  <si>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</si>
  <si>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</si>
  <si>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</si>
  <si>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</si>
  <si>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</si>
  <si>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</si>
  <si>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</si>
  <si>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</si>
  <si>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</si>
  <si>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</si>
  <si>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</si>
  <si>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</si>
  <si>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</si>
  <si>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</si>
  <si>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</si>
  <si>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</si>
  <si>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</si>
  <si>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</si>
  <si>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</si>
  <si>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</si>
  <si>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</si>
  <si>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</si>
  <si>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</si>
  <si>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</si>
  <si>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</si>
  <si>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</si>
  <si>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</si>
  <si>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</si>
  <si>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</si>
  <si>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</si>
  <si>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</si>
  <si>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</si>
  <si>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</si>
  <si>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</si>
  <si>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</si>
  <si>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</si>
  <si>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</si>
  <si>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</si>
  <si>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</si>
  <si>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</si>
  <si>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</si>
  <si>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</si>
  <si>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</si>
  <si>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</si>
  <si>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</si>
  <si>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</si>
  <si>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</si>
  <si>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</si>
  <si>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</si>
  <si>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</si>
  <si>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</si>
  <si>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</si>
  <si>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</si>
  <si>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</si>
  <si>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</si>
  <si>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</si>
  <si>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</si>
  <si>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</si>
  <si>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</si>
  <si>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</si>
  <si>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</si>
  <si>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</si>
  <si>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</si>
  <si>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</si>
  <si>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</si>
  <si>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</si>
  <si>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</si>
  <si>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</si>
  <si>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</si>
  <si>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</si>
  <si>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</si>
  <si>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</si>
  <si>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</si>
  <si>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</si>
  <si>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</si>
  <si>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</si>
  <si>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</si>
  <si>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</si>
  <si>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</si>
  <si>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</si>
  <si>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</si>
  <si>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</si>
  <si>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</si>
  <si>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</si>
  <si>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</si>
  <si>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</si>
  <si>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</si>
  <si>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</si>
  <si>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</si>
  <si>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</si>
  <si>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</si>
  <si>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</si>
  <si>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</si>
  <si>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</si>
  <si>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</si>
  <si>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</si>
  <si>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</si>
  <si>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</si>
  <si>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</si>
  <si>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</si>
  <si>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</si>
  <si>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</si>
  <si>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</si>
  <si>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</si>
  <si>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</si>
  <si>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</si>
  <si>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</si>
  <si>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</si>
  <si>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</si>
  <si>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</si>
  <si>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</si>
  <si>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</si>
  <si>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</si>
  <si>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</si>
  <si>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</si>
  <si>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</si>
  <si>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</si>
  <si>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</si>
  <si>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</si>
  <si>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</si>
  <si>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</si>
  <si>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</si>
  <si>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</si>
  <si>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</si>
  <si>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</si>
  <si>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</si>
  <si>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</si>
  <si>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</si>
  <si>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</si>
  <si>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</si>
  <si>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</si>
  <si>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</si>
  <si>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</si>
  <si>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</si>
  <si>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</si>
  <si>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</si>
  <si>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</si>
  <si>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</si>
  <si>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</si>
  <si>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</si>
  <si>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</si>
  <si>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</si>
  <si>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</si>
  <si>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</si>
  <si>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</si>
  <si>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</si>
  <si>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</si>
  <si>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</si>
  <si>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</si>
  <si>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</si>
  <si>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</si>
  <si>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</si>
  <si>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</si>
  <si>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</si>
  <si>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</si>
  <si>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</si>
  <si>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</si>
  <si>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</si>
  <si>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</si>
  <si>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</si>
  <si>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</si>
  <si>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</si>
  <si>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</si>
  <si>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</si>
  <si>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</si>
  <si>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</si>
  <si>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</si>
  <si>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</si>
  <si>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</si>
  <si>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</si>
  <si>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</si>
  <si>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</si>
  <si>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</si>
  <si>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</si>
  <si>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</si>
  <si>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</si>
  <si>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</si>
  <si>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</si>
  <si>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</si>
  <si>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</si>
  <si>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</si>
  <si>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</si>
  <si>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</si>
  <si>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</si>
  <si>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</si>
  <si>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</si>
  <si>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</si>
  <si>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</si>
  <si>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</si>
  <si>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</si>
  <si>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</si>
  <si>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</si>
  <si>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</si>
  <si>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</si>
  <si>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</si>
  <si>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</si>
  <si>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</si>
  <si>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</si>
  <si>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</si>
  <si>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</si>
  <si>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</si>
  <si>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</si>
  <si>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</si>
  <si>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</si>
  <si>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</si>
  <si>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</si>
  <si>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</si>
  <si>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</si>
  <si>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</si>
  <si>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</si>
  <si>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</si>
  <si>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</si>
  <si>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</si>
  <si>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</si>
  <si>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</si>
  <si>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</si>
  <si>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</si>
  <si>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</si>
  <si>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</si>
  <si>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</si>
  <si>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</si>
  <si>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</si>
  <si>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</si>
  <si>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</si>
  <si>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</si>
  <si>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</si>
  <si>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</si>
  <si>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</si>
  <si>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</si>
  <si>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</si>
  <si>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</si>
  <si>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</si>
  <si>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</si>
  <si>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</si>
  <si>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</si>
  <si>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</si>
  <si>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</si>
  <si>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</si>
  <si>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</si>
  <si>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</si>
  <si>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</si>
  <si>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</si>
  <si>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</si>
  <si>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</si>
  <si>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</si>
  <si>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</si>
  <si>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</si>
  <si>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</si>
  <si>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</si>
  <si>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</si>
  <si>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</si>
  <si>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</si>
  <si>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</si>
  <si>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</si>
  <si>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</si>
  <si>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</si>
  <si>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</si>
  <si>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</si>
  <si>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</si>
  <si>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</si>
  <si>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</si>
  <si>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</si>
  <si>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</si>
  <si>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</si>
  <si>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</si>
  <si>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</si>
  <si>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</si>
  <si>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</si>
  <si>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</si>
  <si>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</si>
  <si>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</si>
  <si>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</si>
  <si>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</si>
  <si>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</si>
  <si>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</si>
  <si>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</si>
  <si>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</si>
  <si>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</si>
  <si>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</si>
  <si>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</si>
  <si>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</si>
  <si>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</si>
  <si>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</si>
  <si>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</si>
  <si>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</si>
  <si>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</si>
  <si>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</si>
  <si>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</si>
  <si>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</si>
  <si>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</si>
  <si>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</si>
  <si>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</si>
  <si>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</si>
  <si>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</si>
  <si>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</si>
  <si>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</si>
  <si>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</si>
  <si>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</si>
  <si>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</si>
  <si>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</si>
  <si>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</si>
  <si>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</si>
  <si>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</si>
  <si>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</si>
  <si>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</si>
  <si>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</si>
  <si>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</si>
  <si>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</si>
  <si>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</si>
  <si>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</si>
  <si>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</si>
  <si>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</si>
  <si>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</si>
  <si>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</si>
  <si>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</si>
  <si>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</si>
  <si>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</si>
  <si>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</si>
  <si>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</si>
  <si>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</si>
  <si>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</si>
  <si>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</si>
  <si>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</si>
  <si>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</si>
  <si>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</si>
  <si>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</si>
  <si>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</si>
  <si>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</si>
  <si>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</si>
  <si>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</si>
  <si>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</si>
  <si>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</si>
  <si>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</si>
  <si>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</si>
  <si>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</si>
  <si>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</si>
  <si>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</si>
  <si>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</si>
  <si>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</si>
  <si>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</si>
  <si>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</si>
  <si>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</si>
  <si>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</si>
  <si>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</si>
  <si>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</si>
  <si>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</si>
  <si>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</si>
  <si>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</si>
  <si>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</si>
  <si>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</si>
  <si>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</si>
  <si>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</si>
  <si>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</si>
  <si>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</si>
  <si>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</si>
  <si>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</si>
  <si>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</si>
  <si>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</si>
  <si>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</si>
  <si>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</si>
  <si>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</si>
  <si>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</si>
  <si>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</si>
  <si>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</si>
  <si>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</si>
  <si>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</si>
  <si>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</si>
  <si>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</si>
  <si>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</si>
  <si>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</si>
  <si>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</si>
  <si>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</si>
  <si>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</si>
  <si>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</si>
  <si>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</si>
  <si>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</si>
  <si>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</si>
  <si>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</si>
  <si>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</si>
  <si>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</si>
  <si>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</si>
  <si>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</si>
  <si>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</si>
  <si>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</si>
  <si>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</si>
  <si>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</si>
  <si>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</si>
  <si>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</si>
  <si>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</si>
  <si>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</si>
  <si>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</si>
  <si>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</si>
  <si>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</si>
  <si>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</si>
  <si>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</si>
  <si>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</si>
  <si>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</si>
  <si>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</si>
  <si>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</si>
  <si>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</si>
  <si>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</si>
  <si>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</si>
  <si>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</si>
  <si>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</si>
  <si>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</si>
  <si>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</si>
  <si>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</si>
  <si>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</si>
  <si>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</si>
  <si>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</si>
  <si>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</si>
  <si>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</si>
  <si>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</si>
  <si>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</si>
  <si>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</si>
  <si>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</si>
  <si>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</si>
  <si>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</si>
  <si>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</si>
  <si>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</si>
  <si>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</si>
  <si>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</si>
  <si>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</si>
  <si>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</si>
  <si>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</si>
  <si>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</si>
  <si>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</si>
  <si>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</si>
  <si>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</si>
  <si>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</si>
  <si>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</si>
  <si>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</si>
  <si>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</si>
  <si>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</si>
  <si>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</si>
  <si>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</si>
  <si>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</si>
  <si>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</si>
  <si>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</si>
  <si>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</si>
  <si>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</si>
  <si>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</si>
  <si>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</si>
  <si>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</si>
  <si>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</si>
  <si>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</si>
  <si>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</si>
  <si>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</si>
  <si>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</si>
  <si>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</si>
  <si>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</si>
  <si>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</si>
  <si>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</si>
  <si>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</si>
  <si>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</si>
  <si>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</si>
  <si>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</si>
  <si>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</si>
  <si>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</si>
  <si>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</si>
  <si>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</si>
  <si>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</si>
  <si>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</si>
  <si>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</si>
  <si>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</si>
  <si>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</si>
  <si>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</si>
  <si>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</si>
  <si>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</si>
  <si>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</si>
  <si>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</si>
  <si>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</si>
  <si>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</si>
  <si>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</si>
  <si>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</si>
  <si>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</si>
  <si>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</si>
  <si>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</si>
  <si>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</si>
  <si>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</si>
  <si>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</si>
  <si>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</si>
  <si>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</si>
  <si>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</si>
  <si>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</si>
  <si>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</si>
  <si>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</si>
  <si>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</si>
  <si>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</si>
  <si>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</si>
  <si>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</si>
  <si>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</si>
  <si>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</si>
  <si>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</si>
  <si>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</si>
  <si>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</si>
  <si>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</si>
  <si>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</si>
  <si>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</si>
  <si>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</si>
  <si>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</si>
  <si>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</si>
  <si>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</si>
  <si>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</si>
  <si>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</si>
  <si>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</si>
  <si>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</si>
  <si>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</si>
  <si>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</si>
  <si>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</si>
  <si>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</si>
  <si>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</si>
  <si>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</si>
  <si>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</si>
  <si>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</si>
  <si>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</si>
  <si>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</si>
  <si>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</si>
  <si>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</si>
  <si>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</si>
  <si>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</si>
  <si>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</si>
  <si>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</si>
  <si>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</si>
  <si>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</si>
  <si>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</si>
  <si>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</si>
  <si>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</si>
  <si>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</si>
  <si>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</si>
  <si>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</si>
  <si>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</si>
  <si>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</si>
  <si>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</si>
  <si>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</si>
  <si>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</si>
  <si>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</si>
  <si>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</si>
  <si>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</si>
  <si>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</si>
  <si>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</si>
  <si>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</si>
  <si>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</si>
  <si>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</si>
  <si>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</si>
  <si>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</si>
  <si>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</si>
  <si>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</si>
  <si>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</si>
  <si>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</si>
  <si>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</si>
  <si>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</si>
  <si>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</si>
  <si>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</si>
  <si>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</si>
  <si>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</si>
  <si>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</si>
  <si>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</si>
  <si>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</si>
  <si>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</si>
  <si>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</si>
  <si>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</si>
  <si>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</si>
  <si>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</si>
  <si>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</si>
  <si>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</si>
  <si>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</si>
  <si>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</si>
  <si>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</si>
  <si>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</si>
  <si>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</si>
  <si>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</si>
  <si>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</si>
  <si>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</si>
  <si>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</si>
  <si>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</si>
  <si>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</si>
  <si>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</si>
  <si>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</si>
  <si>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</si>
  <si>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</si>
  <si>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</si>
  <si>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</si>
  <si>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</si>
  <si>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</si>
  <si>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</si>
  <si>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</si>
  <si>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</si>
  <si>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</si>
  <si>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</si>
  <si>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</si>
  <si>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</si>
  <si>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</si>
  <si>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</si>
  <si>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</si>
  <si>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</si>
  <si>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</si>
  <si>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</si>
  <si>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</si>
  <si>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</si>
  <si>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</si>
  <si>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</si>
  <si>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</si>
  <si>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</si>
  <si>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</si>
  <si>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</si>
  <si>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</si>
  <si>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</si>
  <si>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</si>
  <si>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</si>
  <si>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</si>
  <si>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</si>
  <si>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</si>
  <si>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</si>
  <si>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</si>
  <si>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</si>
  <si>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</si>
  <si>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</si>
  <si>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</si>
  <si>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</si>
  <si>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</si>
  <si>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</si>
  <si>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</si>
  <si>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</si>
  <si>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</si>
  <si>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</si>
  <si>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</si>
  <si>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</si>
  <si>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</si>
  <si>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</si>
  <si>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</si>
  <si>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</si>
  <si>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</si>
  <si>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</si>
  <si>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</si>
  <si>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</si>
  <si>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</si>
  <si>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</si>
  <si>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</si>
  <si>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</si>
  <si>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</si>
  <si>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</si>
  <si>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</si>
  <si>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</si>
  <si>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</si>
  <si>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</si>
  <si>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</si>
  <si>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</si>
  <si>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</si>
  <si>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</si>
  <si>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</si>
  <si>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</si>
  <si>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</si>
  <si>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</si>
  <si>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</si>
  <si>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</si>
  <si>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</si>
  <si>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</si>
  <si>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</si>
  <si>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</si>
  <si>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</si>
  <si>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</si>
  <si>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</si>
  <si>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</si>
  <si>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</si>
  <si>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</si>
  <si>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</si>
  <si>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</si>
  <si>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</si>
  <si>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</si>
  <si>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</si>
  <si>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</si>
  <si>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</si>
  <si>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</si>
  <si>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</si>
  <si>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</si>
  <si>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</si>
  <si>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</si>
  <si>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</si>
  <si>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</si>
  <si>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</si>
  <si>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</si>
  <si>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</si>
  <si>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</si>
  <si>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</si>
  <si>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</si>
  <si>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</si>
  <si>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</si>
  <si>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</si>
  <si>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</si>
  <si>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</si>
  <si>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</si>
  <si>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</si>
  <si>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</si>
  <si>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</si>
  <si>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</si>
  <si>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</si>
  <si>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</si>
  <si>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</si>
  <si>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</si>
  <si>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</si>
  <si>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</si>
  <si>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</si>
  <si>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</si>
  <si>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</si>
  <si>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</si>
  <si>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</si>
  <si>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</si>
  <si>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</si>
  <si>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</si>
  <si>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</si>
  <si>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</si>
  <si>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</si>
  <si>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</si>
  <si>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</si>
  <si>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</si>
  <si>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</si>
  <si>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</si>
  <si>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</si>
  <si>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</si>
  <si>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</si>
  <si>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</si>
  <si>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</si>
  <si>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</si>
  <si>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</si>
  <si>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</si>
  <si>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</si>
  <si>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</si>
  <si>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</si>
  <si>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</si>
  <si>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</si>
  <si>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</si>
  <si>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</si>
  <si>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</si>
  <si>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</si>
  <si>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</si>
  <si>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</si>
  <si>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</si>
  <si>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</si>
  <si>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</si>
  <si>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</si>
  <si>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</si>
  <si>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</si>
  <si>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</si>
  <si>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</si>
  <si>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</si>
  <si>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</si>
  <si>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</si>
  <si>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</si>
  <si>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</si>
  <si>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</si>
  <si>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</si>
  <si>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</si>
  <si>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</si>
  <si>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</si>
  <si>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</si>
  <si>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</si>
  <si>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</si>
  <si>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</si>
  <si>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</si>
  <si>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</si>
  <si>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</si>
  <si>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</si>
  <si>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</si>
  <si>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</si>
  <si>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</si>
  <si>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</si>
  <si>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</si>
  <si>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</si>
  <si>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</si>
  <si>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</si>
  <si>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</si>
  <si>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</si>
  <si>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</si>
  <si>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</si>
  <si>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</si>
  <si>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</si>
  <si>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</si>
  <si>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</si>
  <si>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</si>
  <si>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</si>
  <si>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</si>
  <si>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</si>
  <si>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</si>
  <si>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</si>
  <si>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</si>
  <si>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</si>
  <si>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</si>
  <si>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</si>
  <si>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</si>
  <si>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</si>
  <si>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</si>
  <si>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</si>
  <si>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</si>
  <si>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</si>
  <si>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</si>
  <si>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</si>
  <si>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</si>
  <si>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</si>
  <si>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</si>
  <si>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</si>
  <si>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</si>
  <si>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</si>
  <si>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</si>
  <si>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</si>
  <si>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</si>
  <si>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</si>
  <si>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</si>
  <si>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</si>
  <si>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</si>
  <si>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</si>
  <si>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</si>
  <si>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</si>
  <si>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</si>
  <si>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</si>
  <si>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</si>
  <si>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</si>
  <si>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</si>
  <si>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</si>
  <si>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</si>
  <si>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</si>
  <si>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</si>
  <si>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</si>
  <si>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</si>
  <si>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</si>
  <si>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</si>
  <si>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</si>
  <si>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</si>
  <si>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</si>
  <si>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</si>
  <si>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</si>
  <si>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</si>
  <si>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</si>
  <si>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</si>
  <si>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</si>
  <si>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</si>
  <si>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</si>
  <si>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</si>
  <si>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</si>
  <si>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</si>
  <si>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</si>
  <si>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</si>
  <si>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</si>
  <si>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</si>
  <si>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</si>
  <si>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</si>
  <si>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</si>
  <si>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</si>
  <si>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</si>
  <si>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</si>
  <si>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</si>
  <si>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</si>
  <si>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</si>
  <si>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</si>
  <si>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</si>
  <si>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</si>
  <si>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</si>
  <si>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</si>
  <si>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</si>
  <si>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</si>
  <si>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</si>
  <si>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</si>
  <si>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</si>
  <si>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</si>
  <si>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</si>
  <si>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</si>
  <si>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</si>
  <si>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</si>
  <si>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</si>
  <si>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</si>
  <si>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</si>
  <si>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</si>
  <si>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</si>
  <si>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</si>
  <si>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</si>
  <si>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</si>
  <si>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</si>
  <si>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</si>
  <si>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</si>
  <si>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</si>
  <si>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</si>
  <si>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</si>
  <si>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</si>
  <si>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</si>
  <si>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</si>
  <si>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</si>
  <si>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</si>
  <si>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</si>
  <si>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</si>
  <si>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</si>
  <si>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</si>
  <si>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</si>
  <si>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</si>
  <si>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</si>
  <si>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</si>
  <si>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</si>
  <si>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</si>
  <si>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</si>
  <si>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</si>
  <si>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</si>
  <si>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</si>
  <si>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</si>
  <si>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</si>
  <si>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</si>
  <si>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</si>
  <si>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</si>
  <si>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</si>
  <si>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</si>
  <si>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</si>
  <si>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</si>
  <si>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</si>
  <si>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</si>
  <si>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</si>
  <si>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</si>
  <si>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</si>
  <si>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</si>
  <si>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</si>
  <si>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</si>
  <si>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</si>
  <si>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</si>
  <si>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</si>
  <si>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</si>
  <si>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</si>
  <si>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</si>
  <si>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</si>
  <si>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</si>
  <si>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</si>
  <si>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</si>
  <si>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</si>
  <si>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</si>
  <si>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</si>
  <si>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</si>
  <si>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</si>
  <si>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</si>
  <si>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</si>
  <si>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</si>
  <si>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</si>
  <si>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</si>
  <si>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</si>
  <si>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</si>
  <si>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</si>
  <si>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</si>
  <si>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</si>
  <si>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</si>
  <si>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</si>
  <si>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</si>
  <si>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</si>
  <si>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</si>
  <si>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</si>
  <si>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</si>
  <si>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</si>
  <si>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</si>
  <si>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</si>
  <si>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</si>
  <si>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</si>
  <si>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</si>
  <si>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</si>
  <si>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</si>
  <si>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</si>
  <si>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</si>
  <si>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</si>
  <si>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</si>
  <si>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</si>
  <si>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</si>
  <si>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</si>
  <si>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</si>
  <si>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</si>
  <si>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</si>
  <si>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</si>
  <si>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</si>
  <si>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</si>
  <si>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</si>
  <si>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</si>
  <si>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</si>
  <si>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</si>
  <si>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</si>
  <si>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</si>
  <si>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</si>
  <si>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</si>
  <si>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</si>
  <si>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</si>
  <si>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</si>
  <si>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</si>
  <si>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</si>
  <si>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</si>
  <si>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</si>
  <si>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</si>
  <si>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</si>
  <si>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</si>
  <si>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</si>
  <si>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</si>
  <si>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</si>
  <si>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</si>
  <si>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</si>
  <si>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</si>
  <si>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</si>
  <si>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</si>
  <si>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</si>
  <si>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</si>
  <si>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</si>
  <si>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</si>
  <si>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</si>
  <si>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</si>
  <si>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</si>
  <si>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</si>
  <si>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</si>
  <si>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</si>
  <si>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</si>
  <si>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</si>
  <si>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</si>
  <si>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</si>
  <si>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</si>
  <si>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</si>
  <si>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</si>
  <si>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</si>
  <si>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</si>
  <si>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</si>
  <si>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</si>
  <si>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</si>
  <si>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</si>
  <si>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</si>
  <si>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</si>
  <si>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</si>
  <si>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</si>
  <si>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</si>
  <si>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</si>
  <si>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</si>
  <si>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</si>
  <si>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</si>
  <si>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</si>
  <si>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</si>
  <si>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</si>
  <si>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</si>
  <si>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</si>
  <si>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</si>
  <si>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</si>
  <si>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</si>
  <si>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</si>
  <si>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</si>
  <si>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</si>
  <si>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</si>
  <si>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</si>
  <si>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</si>
  <si>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</si>
  <si>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</si>
  <si>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</si>
  <si>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</si>
  <si>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</si>
  <si>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</si>
  <si>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</si>
  <si>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</si>
  <si>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</si>
  <si>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</si>
  <si>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</si>
  <si>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</si>
  <si>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</si>
  <si>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</si>
  <si>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</si>
  <si>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</si>
  <si>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</si>
  <si>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</si>
  <si>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</si>
  <si>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</si>
  <si>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</si>
  <si>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</si>
  <si>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</si>
  <si>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</si>
  <si>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</si>
  <si>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</si>
  <si>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</si>
  <si>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</si>
  <si>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</si>
  <si>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</si>
  <si>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</si>
  <si>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</si>
  <si>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</si>
  <si>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</si>
  <si>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</si>
  <si>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</si>
  <si>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</si>
  <si>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</si>
  <si>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</si>
  <si>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</si>
  <si>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</si>
  <si>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</si>
  <si>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</si>
  <si>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</si>
  <si>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</si>
  <si>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</si>
  <si>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</si>
  <si>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</si>
  <si>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</si>
  <si>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</si>
  <si>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</si>
  <si>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</si>
  <si>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</si>
  <si>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</si>
  <si>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</si>
  <si>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</si>
  <si>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</si>
  <si>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</si>
  <si>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</si>
  <si>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</si>
  <si>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</si>
  <si>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</si>
  <si>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</si>
  <si>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</si>
  <si>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</si>
  <si>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</si>
  <si>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</si>
  <si>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</si>
  <si>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</si>
  <si>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</si>
  <si>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</si>
  <si>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</si>
  <si>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</si>
  <si>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</si>
  <si>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</si>
  <si>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</si>
  <si>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</si>
  <si>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</si>
  <si>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</si>
  <si>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</si>
  <si>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</si>
  <si>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</si>
  <si>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</si>
  <si>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</si>
  <si>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</si>
  <si>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</si>
  <si>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</si>
  <si>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</si>
  <si>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</si>
  <si>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</si>
  <si>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</si>
  <si>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</si>
  <si>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</si>
  <si>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</si>
  <si>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</si>
  <si>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</si>
  <si>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</si>
  <si>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</si>
  <si>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</si>
  <si>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</si>
  <si>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</si>
  <si>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</si>
  <si>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</si>
  <si>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</si>
  <si>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</si>
  <si>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</si>
  <si>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</si>
  <si>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</si>
  <si>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</si>
  <si>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</si>
  <si>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</si>
  <si>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</si>
  <si>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</si>
  <si>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</si>
  <si>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</si>
  <si>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</si>
  <si>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</si>
  <si>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</si>
  <si>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</si>
  <si>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</si>
  <si>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</si>
  <si>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</si>
  <si>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</si>
  <si>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</si>
  <si>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</si>
  <si>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</si>
  <si>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</si>
  <si>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</si>
  <si>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</si>
  <si>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</si>
  <si>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</si>
  <si>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</si>
  <si>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</si>
  <si>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</si>
  <si>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</si>
  <si>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</si>
  <si>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</si>
  <si>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</si>
  <si>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</si>
  <si>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</si>
  <si>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</si>
  <si>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</si>
  <si>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</si>
  <si>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</si>
  <si>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</si>
  <si>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</si>
  <si>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</si>
  <si>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</si>
  <si>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</si>
  <si>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</si>
  <si>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</si>
  <si>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</si>
  <si>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</si>
  <si>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</si>
  <si>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</si>
  <si>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</si>
  <si>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</si>
  <si>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</si>
  <si>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</si>
  <si>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</si>
  <si>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</si>
  <si>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</si>
  <si>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</si>
  <si>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</si>
  <si>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</si>
  <si>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</si>
  <si>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</si>
  <si>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</si>
  <si>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</si>
  <si>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</si>
  <si>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</si>
  <si>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</si>
  <si>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</si>
  <si>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</si>
  <si>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</si>
  <si>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</si>
  <si>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</si>
  <si>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</si>
  <si>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</si>
  <si>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</si>
  <si>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</si>
  <si>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</si>
  <si>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</si>
  <si>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</si>
  <si>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</si>
  <si>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</si>
  <si>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</si>
  <si>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</si>
  <si>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</si>
  <si>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</si>
  <si>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</si>
  <si>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</si>
  <si>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</si>
  <si>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</si>
  <si>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</si>
  <si>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</si>
  <si>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</si>
  <si>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</si>
  <si>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</si>
  <si>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</si>
  <si>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</si>
  <si>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</si>
  <si>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</si>
  <si>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</si>
  <si>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</si>
  <si>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</si>
  <si>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</si>
  <si>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</si>
  <si>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</si>
  <si>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</si>
  <si>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</si>
  <si>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</si>
  <si>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</si>
  <si>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</si>
  <si>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</si>
  <si>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</si>
  <si>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</si>
  <si>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</si>
  <si>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</si>
  <si>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</si>
  <si>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</si>
  <si>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</si>
  <si>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</si>
  <si>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</si>
  <si>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</si>
  <si>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</si>
  <si>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</si>
  <si>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</si>
  <si>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</si>
  <si>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</si>
  <si>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</si>
  <si>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</si>
  <si>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</si>
  <si>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</si>
  <si>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</si>
  <si>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</si>
  <si>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</si>
  <si>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</si>
  <si>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</si>
  <si>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</si>
  <si>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</si>
  <si>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</si>
  <si>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</si>
  <si>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</si>
  <si>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</si>
  <si>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</si>
  <si>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</si>
  <si>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</si>
  <si>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</si>
  <si>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</si>
  <si>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</si>
  <si>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</si>
  <si>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</si>
  <si>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</si>
  <si>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</si>
  <si>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</si>
  <si>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</si>
  <si>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</si>
  <si>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</si>
  <si>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</si>
  <si>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</si>
  <si>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</si>
  <si>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</si>
  <si>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</si>
  <si>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</si>
  <si>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</si>
  <si>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</si>
  <si>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</si>
  <si>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</si>
  <si>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</si>
  <si>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</si>
  <si>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</si>
  <si>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</si>
  <si>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</si>
  <si>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</si>
  <si>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</si>
  <si>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</si>
  <si>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</si>
  <si>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</si>
  <si>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</si>
  <si>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</si>
  <si>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</si>
  <si>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</si>
  <si>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</si>
  <si>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</si>
  <si>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</si>
  <si>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</si>
  <si>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</si>
  <si>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</si>
  <si>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</si>
  <si>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</si>
  <si>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</si>
  <si>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</si>
  <si>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</si>
  <si>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</si>
  <si>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</si>
  <si>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</si>
  <si>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</si>
  <si>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</si>
  <si>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</si>
  <si>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</si>
  <si>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</si>
  <si>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</si>
  <si>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</si>
  <si>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</si>
  <si>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</si>
  <si>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</si>
  <si>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</si>
  <si>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</si>
  <si>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</si>
  <si>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</si>
  <si>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</si>
  <si>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</si>
  <si>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</si>
  <si>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</si>
  <si>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</si>
  <si>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</si>
  <si>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</si>
  <si>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</si>
  <si>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</si>
  <si>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</si>
  <si>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</si>
  <si>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</si>
  <si>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</si>
  <si>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</si>
  <si>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</si>
  <si>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</si>
  <si>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</si>
  <si>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</si>
  <si>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</si>
  <si>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</si>
  <si>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</si>
  <si>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</si>
  <si>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</si>
  <si>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</si>
  <si>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</si>
  <si>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</si>
  <si>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</si>
  <si>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</si>
  <si>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</si>
  <si>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</si>
  <si>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</si>
  <si>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</si>
  <si>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</si>
  <si>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</si>
  <si>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</si>
  <si>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</si>
  <si>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</si>
  <si>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</si>
  <si>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</si>
  <si>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</si>
  <si>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</si>
  <si>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</si>
  <si>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</si>
  <si>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</si>
  <si>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</si>
  <si>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</si>
  <si>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</si>
  <si>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</si>
  <si>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</si>
  <si>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</si>
  <si>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</si>
  <si>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</si>
  <si>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</si>
  <si>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</si>
  <si>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</si>
  <si>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</si>
  <si>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</si>
  <si>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</si>
  <si>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</si>
  <si>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</si>
  <si>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</si>
  <si>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</si>
  <si>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</si>
  <si>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</si>
  <si>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</si>
  <si>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</si>
  <si>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</si>
  <si>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</si>
  <si>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</si>
  <si>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</si>
  <si>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</si>
  <si>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</si>
  <si>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</si>
  <si>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</si>
  <si>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</si>
  <si>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</si>
  <si>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</si>
  <si>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</si>
  <si>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</si>
  <si>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</si>
  <si>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</si>
  <si>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</si>
  <si>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</si>
  <si>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</si>
  <si>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</si>
  <si>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</si>
  <si>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</si>
  <si>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</si>
  <si>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</si>
  <si>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</si>
  <si>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</si>
  <si>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</si>
  <si>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</si>
  <si>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</si>
  <si>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</si>
  <si>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</si>
  <si>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</si>
  <si>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</si>
  <si>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</si>
  <si>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</si>
  <si>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</si>
  <si>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</si>
  <si>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</si>
  <si>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</si>
  <si>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</si>
  <si>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</si>
  <si>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</si>
  <si>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</si>
  <si>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</si>
  <si>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</si>
  <si>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</si>
  <si>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</si>
  <si>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</si>
  <si>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</si>
  <si>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</si>
  <si>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</si>
  <si>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</si>
  <si>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</si>
  <si>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</si>
  <si>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</si>
  <si>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</si>
  <si>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</si>
  <si>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</si>
  <si>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</si>
  <si>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</si>
  <si>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</si>
  <si>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</si>
  <si>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</si>
  <si>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</si>
  <si>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</si>
  <si>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</si>
  <si>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</si>
  <si>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</si>
  <si>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</si>
  <si>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</si>
  <si>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</si>
  <si>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</si>
  <si>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</si>
  <si>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</si>
  <si>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</si>
  <si>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</si>
  <si>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</si>
  <si>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</si>
  <si>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</si>
  <si>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</si>
  <si>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</si>
  <si>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</si>
  <si>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</si>
  <si>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</si>
  <si>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</si>
  <si>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</si>
  <si>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</si>
  <si>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</si>
  <si>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</si>
  <si>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</si>
  <si>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</si>
  <si>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</si>
  <si>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</si>
  <si>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</si>
  <si>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</si>
  <si>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</si>
  <si>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</si>
  <si>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</si>
  <si>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</si>
  <si>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</si>
  <si>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</si>
  <si>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</si>
  <si>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</si>
  <si>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</si>
  <si>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</si>
  <si>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</si>
  <si>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</si>
  <si>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</si>
  <si>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</si>
  <si>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</si>
  <si>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</si>
  <si>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</si>
  <si>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</si>
  <si>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</si>
  <si>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</si>
  <si>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</si>
  <si>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</si>
  <si>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</si>
  <si>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</si>
  <si>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</si>
  <si>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</si>
  <si>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</si>
  <si>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</si>
  <si>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</si>
  <si>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</si>
  <si>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</si>
  <si>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</si>
  <si>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</si>
  <si>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</si>
  <si>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</si>
  <si>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</si>
  <si>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</si>
  <si>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</si>
  <si>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</si>
  <si>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</si>
  <si>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</si>
  <si>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</si>
  <si>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</si>
  <si>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</si>
  <si>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</si>
  <si>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</si>
  <si>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</si>
  <si>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</si>
  <si>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</si>
  <si>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</si>
  <si>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</si>
  <si>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</si>
  <si>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</si>
  <si>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</si>
  <si>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</si>
  <si>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</si>
  <si>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</si>
  <si>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</si>
  <si>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</si>
  <si>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</si>
  <si>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</si>
  <si>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</si>
  <si>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</si>
  <si>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</si>
  <si>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</si>
  <si>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</si>
  <si>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</si>
  <si>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</si>
  <si>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</si>
  <si>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</si>
  <si>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</si>
  <si>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</si>
  <si>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</si>
  <si>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</si>
  <si>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</si>
  <si>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</si>
  <si>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</si>
  <si>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</si>
  <si>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</si>
  <si>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</si>
  <si>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</si>
  <si>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</si>
  <si>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</si>
  <si>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</si>
  <si>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</si>
  <si>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</si>
  <si>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</si>
  <si>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</si>
  <si>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</si>
  <si>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</si>
  <si>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</si>
  <si>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</si>
  <si>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</si>
  <si>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</si>
  <si>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</si>
  <si>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</si>
  <si>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</si>
  <si>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</si>
  <si>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</si>
  <si>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</si>
  <si>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</si>
  <si>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</si>
  <si>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</si>
  <si>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</si>
  <si>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</si>
  <si>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</si>
  <si>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</si>
  <si>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</si>
  <si>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</si>
  <si>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</si>
  <si>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</si>
  <si>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</si>
  <si>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</si>
  <si>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</si>
  <si>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</si>
  <si>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</si>
  <si>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</si>
  <si>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</si>
  <si>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</si>
  <si>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</si>
  <si>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</si>
  <si>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</si>
  <si>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</si>
  <si>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</si>
  <si>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</si>
  <si>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</si>
  <si>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</si>
  <si>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</si>
  <si>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</si>
  <si>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</si>
  <si>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</si>
  <si>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</si>
  <si>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</si>
  <si>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</si>
  <si>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</si>
  <si>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</si>
  <si>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</si>
  <si>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</si>
  <si>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</si>
  <si>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</si>
  <si>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</si>
  <si>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</si>
  <si>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</si>
  <si>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</si>
  <si>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</si>
  <si>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</si>
  <si>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</si>
  <si>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</si>
  <si>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</si>
  <si>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</si>
  <si>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</si>
  <si>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</si>
  <si>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</si>
  <si>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</si>
  <si>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</si>
  <si>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</si>
  <si>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</si>
  <si>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</si>
  <si>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</si>
  <si>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</si>
  <si>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</si>
  <si>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</si>
  <si>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</si>
  <si>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</si>
  <si>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</si>
  <si>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</si>
  <si>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</si>
  <si>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</si>
  <si>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</si>
  <si>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</si>
  <si>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</si>
  <si>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</si>
  <si>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</si>
  <si>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</si>
  <si>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</si>
  <si>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</si>
  <si>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</si>
  <si>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</si>
  <si>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</si>
  <si>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</si>
  <si>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</si>
  <si>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</si>
  <si>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</si>
  <si>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</si>
  <si>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</si>
  <si>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</si>
  <si>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</si>
  <si>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</si>
  <si>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</si>
  <si>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</si>
  <si>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</si>
  <si>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</si>
  <si>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</si>
  <si>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</si>
  <si>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</si>
  <si>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</si>
  <si>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</si>
  <si>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</si>
  <si>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</si>
  <si>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</si>
  <si>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</si>
  <si>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</si>
  <si>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</si>
  <si>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</si>
  <si>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</si>
  <si>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</si>
  <si>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</si>
  <si>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</si>
  <si>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</si>
  <si>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</si>
  <si>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</si>
  <si>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</si>
  <si>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</si>
  <si>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</si>
  <si>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</si>
  <si>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</si>
  <si>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</si>
  <si>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</si>
  <si>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</si>
  <si>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</si>
  <si>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</si>
  <si>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</si>
  <si>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</si>
  <si>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</si>
  <si>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</si>
  <si>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</si>
  <si>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</si>
  <si>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</si>
  <si>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</si>
  <si>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</si>
  <si>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</si>
  <si>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</si>
  <si>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</si>
  <si>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</si>
  <si>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</si>
  <si>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</si>
  <si>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</si>
  <si>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</si>
  <si>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</si>
  <si>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</si>
  <si>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</si>
  <si>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</si>
  <si>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</si>
  <si>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</si>
  <si>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</si>
  <si>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</si>
  <si>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</si>
  <si>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</si>
  <si>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</si>
  <si>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</si>
  <si>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</si>
  <si>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</si>
  <si>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</si>
  <si>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</si>
  <si>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</si>
  <si>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</si>
  <si>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</si>
  <si>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</si>
  <si>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</si>
  <si>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</si>
  <si>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</si>
  <si>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</si>
  <si>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</si>
  <si>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</si>
  <si>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</si>
  <si>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</si>
  <si>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</si>
  <si>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</si>
  <si>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</si>
  <si>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</si>
  <si>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</si>
  <si>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</si>
  <si>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</si>
  <si>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</si>
  <si>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</si>
  <si>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</si>
  <si>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</si>
  <si>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</si>
  <si>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</si>
  <si>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</si>
  <si>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</si>
  <si>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</si>
  <si>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</si>
  <si>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</si>
  <si>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</si>
  <si>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</si>
  <si>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</si>
  <si>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</si>
  <si>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</si>
  <si>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</si>
  <si>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</si>
  <si>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</si>
  <si>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</si>
  <si>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</si>
  <si>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</si>
  <si>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</si>
  <si>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</si>
  <si>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</si>
  <si>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</si>
  <si>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</si>
  <si>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</si>
  <si>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</si>
  <si>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</si>
  <si>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</si>
  <si>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</si>
  <si>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</si>
  <si>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</si>
  <si>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</si>
  <si>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</si>
  <si>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</si>
  <si>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</si>
  <si>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</si>
  <si>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</si>
  <si>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</si>
  <si>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</si>
  <si>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</si>
  <si>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</si>
  <si>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</si>
  <si>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</si>
  <si>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</si>
  <si>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</si>
  <si>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</si>
  <si>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</si>
  <si>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</si>
  <si>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</si>
  <si>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</si>
  <si>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</si>
  <si>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</si>
  <si>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</si>
  <si>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</si>
  <si>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</si>
  <si>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</si>
  <si>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</si>
  <si>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</si>
  <si>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</si>
  <si>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</si>
  <si>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</si>
  <si>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</si>
  <si>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</si>
  <si>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</si>
  <si>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</si>
  <si>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</si>
  <si>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</si>
  <si>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</si>
  <si>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</si>
  <si>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</si>
  <si>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</si>
  <si>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</si>
  <si>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</si>
  <si>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</si>
  <si>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</si>
  <si>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</si>
  <si>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</si>
  <si>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</si>
  <si>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</si>
  <si>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</si>
  <si>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</si>
  <si>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</si>
  <si>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</si>
  <si>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</si>
  <si>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</si>
  <si>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</si>
  <si>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</si>
  <si>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</si>
  <si>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</si>
  <si>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</si>
  <si>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</si>
  <si>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</si>
  <si>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</si>
  <si>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</si>
  <si>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</si>
  <si>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</si>
  <si>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</si>
  <si>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</si>
  <si>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</si>
  <si>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</si>
  <si>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</si>
  <si>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</si>
  <si>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</si>
  <si>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</si>
  <si>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</si>
  <si>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</si>
  <si>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</si>
  <si>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</si>
  <si>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</si>
  <si>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</si>
  <si>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</si>
  <si>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</si>
  <si>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</si>
  <si>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</si>
  <si>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</si>
  <si>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</si>
  <si>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</si>
  <si>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</si>
  <si>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</si>
  <si>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</si>
  <si>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</si>
  <si>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</si>
  <si>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</si>
  <si>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</si>
  <si>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</si>
  <si>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</si>
  <si>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</si>
  <si>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</si>
  <si>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</si>
  <si>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</si>
  <si>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</si>
  <si>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</si>
  <si>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</si>
  <si>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</si>
  <si>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</si>
  <si>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</si>
  <si>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</si>
  <si>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</si>
  <si>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</si>
  <si>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</si>
  <si>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</si>
  <si>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</si>
  <si>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</si>
  <si>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</si>
  <si>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</si>
  <si>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</si>
  <si>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</si>
  <si>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</si>
  <si>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</si>
  <si>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</si>
  <si>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</si>
  <si>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</si>
  <si>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</si>
  <si>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</si>
  <si>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</si>
  <si>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</si>
  <si>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</si>
  <si>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</si>
  <si>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</si>
  <si>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</si>
  <si>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</si>
  <si>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</si>
  <si>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</si>
  <si>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</si>
  <si>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</si>
  <si>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</si>
  <si>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</si>
  <si>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</si>
  <si>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</si>
  <si>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</si>
  <si>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</si>
  <si>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</si>
  <si>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</si>
  <si>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</si>
  <si>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</si>
  <si>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</si>
  <si>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</si>
  <si>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</si>
  <si>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</si>
  <si>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</si>
  <si>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</si>
  <si>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</si>
  <si>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</si>
  <si>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</si>
  <si>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</si>
  <si>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</si>
  <si>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</si>
  <si>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</si>
  <si>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</si>
  <si>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</si>
  <si>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</si>
  <si>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</si>
  <si>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</si>
  <si>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</si>
  <si>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</si>
  <si>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</si>
  <si>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</si>
  <si>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</si>
  <si>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</si>
  <si>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</si>
  <si>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</si>
  <si>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</si>
  <si>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</si>
  <si>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</si>
  <si>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</si>
  <si>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</si>
  <si>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</si>
  <si>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</si>
  <si>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</si>
  <si>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</si>
  <si>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</si>
  <si>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</si>
  <si>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</si>
  <si>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</si>
  <si>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</si>
  <si>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</si>
  <si>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</si>
  <si>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</si>
  <si>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</si>
  <si>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</si>
  <si>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</si>
  <si>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</si>
  <si>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</si>
  <si>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</si>
  <si>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</si>
  <si>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</si>
  <si>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</si>
  <si>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</si>
  <si>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</si>
  <si>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</si>
  <si>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</si>
  <si>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</si>
  <si>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</si>
  <si>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</si>
  <si>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</si>
  <si>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</si>
  <si>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</si>
  <si>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</si>
  <si>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</si>
  <si>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</si>
  <si>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</si>
  <si>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</si>
  <si>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</si>
  <si>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</si>
  <si>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</si>
  <si>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</si>
  <si>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</si>
  <si>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</si>
  <si>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</si>
  <si>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</si>
  <si>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</si>
  <si>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</si>
  <si>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</si>
  <si>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</si>
  <si>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</si>
  <si>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</si>
  <si>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</si>
  <si>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</si>
  <si>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</si>
  <si>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</si>
  <si>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</si>
  <si>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</si>
  <si>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</si>
  <si>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</si>
  <si>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</si>
  <si>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</si>
  <si>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</si>
  <si>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</si>
  <si>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</si>
  <si>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</si>
  <si>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</si>
  <si>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</si>
  <si>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</si>
  <si>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</si>
  <si>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</si>
  <si>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</si>
  <si>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</si>
  <si>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</si>
  <si>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</si>
  <si>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</si>
  <si>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</si>
  <si>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</si>
  <si>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</si>
  <si>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</si>
  <si>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</si>
  <si>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</si>
  <si>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</si>
  <si>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</si>
  <si>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</si>
  <si>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</si>
  <si>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</si>
  <si>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</si>
  <si>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</si>
  <si>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</si>
  <si>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</si>
  <si>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</si>
  <si>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</si>
  <si>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</si>
  <si>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</si>
  <si>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</si>
  <si>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</si>
  <si>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</si>
  <si>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</si>
  <si>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</si>
  <si>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</si>
  <si>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</si>
  <si>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</si>
  <si>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</si>
  <si>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</si>
  <si>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</si>
  <si>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</si>
  <si>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</si>
  <si>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</si>
  <si>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</si>
  <si>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</si>
  <si>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</si>
  <si>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</si>
  <si>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</si>
  <si>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</si>
  <si>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</si>
  <si>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</si>
  <si>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</si>
  <si>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</si>
  <si>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</si>
  <si>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</si>
  <si>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</si>
  <si>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</si>
  <si>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</si>
  <si>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</si>
  <si>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</si>
  <si>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</si>
  <si>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</si>
  <si>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</si>
  <si>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</si>
  <si>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</si>
  <si>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</si>
  <si>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</si>
  <si>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</si>
  <si>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</si>
  <si>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</si>
  <si>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</si>
  <si>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</si>
  <si>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</si>
  <si>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</si>
  <si>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</si>
  <si>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</si>
  <si>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</si>
  <si>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</si>
  <si>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</si>
  <si>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</si>
  <si>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</si>
  <si>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</si>
  <si>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</si>
  <si>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</si>
  <si>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</si>
  <si>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</si>
  <si>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</si>
  <si>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</si>
  <si>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</si>
  <si>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</si>
  <si>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</si>
  <si>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</si>
  <si>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</si>
  <si>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</si>
  <si>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</si>
  <si>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</si>
  <si>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</si>
  <si>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</si>
  <si>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</si>
  <si>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</si>
  <si>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</si>
  <si>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</si>
  <si>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</si>
  <si>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</si>
  <si>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</si>
  <si>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</si>
  <si>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</si>
  <si>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</si>
  <si>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</si>
  <si>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</si>
  <si>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</si>
  <si>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</si>
  <si>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</si>
  <si>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</si>
  <si>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</si>
  <si>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</si>
  <si>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</si>
  <si>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</si>
  <si>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</si>
  <si>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</si>
  <si>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</si>
  <si>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</si>
  <si>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</si>
  <si>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</si>
  <si>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</si>
  <si>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</si>
  <si>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</si>
  <si>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</si>
  <si>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</si>
  <si>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</si>
  <si>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</si>
  <si>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</si>
  <si>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</si>
  <si>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</si>
  <si>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</si>
  <si>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</si>
  <si>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</si>
  <si>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</si>
  <si>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</si>
  <si>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</si>
  <si>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</si>
  <si>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</si>
  <si>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</si>
  <si>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</si>
  <si>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</si>
  <si>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</si>
  <si>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</si>
  <si>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</si>
  <si>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</si>
  <si>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</si>
  <si>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</si>
  <si>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</si>
  <si>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</si>
  <si>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</si>
  <si>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</si>
  <si>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</si>
  <si>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</si>
  <si>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</si>
  <si>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</si>
  <si>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</si>
  <si>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</si>
  <si>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</si>
  <si>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</si>
  <si>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</si>
  <si>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</si>
  <si>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</si>
  <si>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</si>
  <si>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</si>
  <si>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</si>
  <si>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</si>
  <si>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</si>
  <si>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</si>
  <si>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</si>
  <si>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</si>
  <si>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</si>
  <si>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</si>
  <si>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</si>
  <si>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</si>
  <si>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</si>
  <si>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</si>
  <si>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</si>
  <si>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</si>
  <si>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</si>
  <si>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</si>
  <si>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</si>
  <si>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</si>
  <si>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</si>
  <si>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</si>
  <si>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</si>
  <si>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</si>
  <si>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</si>
  <si>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</si>
  <si>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</si>
  <si>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</si>
  <si>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</si>
  <si>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</si>
  <si>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</si>
  <si>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</si>
  <si>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</si>
  <si>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</si>
  <si>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</si>
  <si>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</si>
  <si>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</si>
  <si>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</si>
  <si>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</si>
  <si>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</si>
  <si>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</si>
  <si>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</si>
  <si>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</si>
  <si>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</si>
  <si>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</si>
  <si>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</si>
  <si>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</si>
  <si>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</si>
  <si>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</si>
  <si>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</si>
  <si>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</si>
  <si>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</si>
  <si>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</si>
  <si>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</si>
  <si>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</si>
  <si>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</si>
  <si>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</si>
  <si>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</si>
  <si>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</si>
  <si>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</si>
  <si>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</si>
  <si>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</si>
  <si>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</si>
  <si>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</si>
  <si>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</si>
  <si>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</si>
  <si>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</si>
  <si>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</si>
  <si>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</si>
  <si>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</si>
  <si>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</si>
  <si>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</si>
  <si>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</si>
  <si>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</si>
  <si>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</si>
  <si>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</si>
  <si>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</si>
  <si>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</si>
  <si>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</si>
  <si>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</si>
  <si>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</si>
  <si>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</si>
  <si>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</si>
  <si>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</si>
  <si>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</si>
  <si>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</si>
  <si>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</si>
  <si>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</si>
  <si>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</si>
  <si>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</si>
  <si>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</si>
  <si>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</si>
  <si>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</si>
  <si>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</si>
  <si>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</si>
  <si>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</si>
  <si>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</si>
  <si>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</si>
  <si>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</si>
  <si>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</si>
  <si>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</si>
  <si>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</si>
  <si>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</si>
  <si>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</si>
  <si>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</si>
  <si>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</si>
  <si>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</si>
  <si>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</si>
  <si>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</si>
  <si>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</si>
  <si>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</si>
  <si>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</si>
  <si>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</si>
  <si>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</si>
  <si>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</si>
  <si>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</si>
  <si>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</si>
  <si>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</si>
  <si>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</si>
  <si>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</si>
  <si>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</si>
  <si>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</si>
  <si>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</si>
  <si>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</si>
  <si>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</si>
  <si>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</si>
  <si>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</si>
  <si>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</si>
  <si>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</si>
  <si>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</si>
  <si>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</si>
  <si>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</si>
  <si>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</si>
  <si>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</si>
  <si>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</si>
  <si>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</si>
  <si>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</si>
  <si>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</si>
  <si>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</si>
  <si>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</si>
  <si>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</si>
  <si>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</si>
  <si>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</si>
  <si>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</si>
  <si>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</si>
  <si>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</si>
  <si>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</si>
  <si>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</si>
  <si>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</si>
  <si>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</si>
  <si>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</si>
  <si>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</si>
  <si>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</si>
  <si>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</si>
  <si>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</si>
  <si>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</si>
  <si>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</si>
  <si>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</si>
  <si>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</si>
  <si>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</si>
  <si>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</si>
  <si>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</si>
  <si>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</si>
  <si>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</si>
  <si>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</si>
  <si>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</si>
  <si>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</si>
  <si>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</si>
  <si>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</si>
  <si>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</si>
  <si>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</si>
  <si>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</si>
  <si>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</si>
  <si>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</si>
  <si>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</si>
  <si>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</si>
  <si>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</si>
  <si>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</si>
  <si>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</si>
  <si>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</si>
  <si>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</si>
  <si>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</si>
  <si>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</si>
  <si>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</si>
  <si>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</si>
  <si>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</si>
  <si>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</si>
  <si>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</si>
  <si>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</si>
  <si>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</si>
  <si>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</si>
  <si>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</si>
  <si>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</si>
  <si>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</si>
  <si>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</si>
  <si>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</si>
  <si>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</si>
  <si>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</si>
  <si>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</si>
  <si>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</si>
  <si>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</si>
  <si>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</si>
  <si>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</si>
  <si>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</si>
  <si>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</si>
  <si>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</si>
  <si>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</si>
  <si>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</si>
  <si>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</si>
  <si>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</si>
  <si>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</si>
  <si>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</si>
  <si>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</si>
  <si>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</si>
  <si>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</si>
  <si>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</si>
  <si>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</si>
  <si>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</si>
  <si>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</si>
  <si>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</si>
  <si>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</si>
  <si>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</si>
  <si>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</si>
  <si>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</si>
  <si>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</si>
  <si>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</si>
  <si>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</si>
  <si>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</si>
  <si>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</si>
  <si>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</si>
  <si>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</si>
  <si>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</si>
  <si>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</si>
  <si>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</si>
  <si>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</si>
  <si>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</si>
  <si>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</si>
  <si>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</si>
  <si>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</si>
  <si>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</si>
  <si>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</si>
  <si>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</si>
  <si>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</si>
  <si>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</si>
  <si>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</si>
  <si>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</si>
  <si>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</si>
  <si>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</si>
  <si>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</si>
  <si>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</si>
  <si>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</si>
  <si>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</si>
  <si>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</si>
  <si>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</si>
  <si>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</si>
  <si>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</si>
  <si>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</si>
  <si>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</si>
  <si>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</si>
  <si>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</si>
  <si>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</si>
  <si>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</si>
  <si>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</si>
  <si>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</si>
  <si>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</si>
  <si>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</si>
  <si>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</si>
  <si>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</si>
  <si>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</si>
  <si>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</si>
  <si>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</si>
  <si>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</si>
  <si>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</si>
  <si>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</si>
  <si>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</si>
  <si>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</si>
  <si>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</si>
  <si>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</si>
  <si>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</si>
  <si>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</si>
  <si>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</si>
  <si>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</si>
  <si>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</si>
  <si>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</si>
  <si>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</si>
  <si>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</si>
  <si>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</si>
  <si>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</si>
  <si>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</si>
  <si>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</si>
  <si>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</si>
  <si>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</si>
  <si>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</si>
  <si>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</si>
  <si>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</si>
  <si>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</si>
  <si>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</si>
  <si>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</si>
  <si>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</si>
  <si>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</si>
  <si>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</si>
  <si>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</si>
  <si>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</si>
  <si>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</si>
  <si>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</si>
  <si>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</si>
  <si>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</si>
  <si>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</si>
  <si>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</si>
  <si>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</si>
  <si>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</si>
  <si>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</si>
  <si>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</si>
  <si>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</si>
  <si>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</si>
  <si>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</si>
  <si>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</si>
  <si>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</si>
  <si>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</si>
  <si>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</si>
  <si>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</si>
  <si>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</si>
  <si>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</si>
  <si>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</si>
  <si>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</si>
  <si>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</si>
  <si>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</si>
  <si>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</si>
  <si>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</si>
  <si>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</si>
  <si>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</si>
  <si>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</si>
  <si>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</si>
  <si>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</si>
  <si>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</si>
  <si>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</si>
  <si>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</si>
  <si>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</si>
  <si>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</si>
  <si>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</si>
  <si>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</si>
  <si>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</si>
  <si>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</si>
  <si>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</si>
  <si>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</si>
  <si>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</si>
  <si>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</si>
  <si>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</si>
  <si>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</si>
  <si>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</si>
  <si>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</si>
  <si>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</si>
  <si>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</si>
  <si>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</si>
  <si>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</si>
  <si>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</si>
  <si>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</si>
  <si>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</si>
  <si>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</si>
  <si>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</si>
  <si>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</si>
  <si>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</si>
  <si>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</si>
  <si>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</si>
  <si>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</si>
  <si>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</si>
  <si>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</si>
  <si>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</si>
  <si>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</si>
  <si>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</si>
  <si>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</si>
  <si>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</si>
  <si>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</si>
  <si>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</si>
  <si>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</si>
  <si>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</si>
  <si>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</si>
  <si>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</si>
  <si>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</si>
  <si>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</si>
  <si>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</si>
  <si>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</si>
  <si>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</si>
  <si>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</si>
  <si>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</si>
  <si>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</si>
  <si>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</si>
  <si>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</si>
  <si>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</si>
  <si>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</si>
  <si>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</si>
  <si>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</si>
  <si>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</si>
  <si>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</si>
  <si>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</si>
  <si>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</si>
  <si>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</si>
  <si>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</si>
  <si>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</si>
  <si>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</si>
  <si>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</si>
  <si>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</si>
  <si>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</si>
  <si>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</si>
  <si>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</si>
  <si>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</si>
  <si>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</si>
  <si>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</si>
  <si>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</si>
  <si>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</si>
  <si>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</si>
  <si>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</si>
  <si>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</si>
  <si>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</si>
  <si>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</si>
  <si>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</si>
  <si>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</si>
  <si>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</si>
  <si>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</si>
  <si>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</si>
  <si>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</si>
  <si>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</si>
  <si>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</si>
  <si>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</si>
  <si>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</si>
  <si>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</si>
  <si>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</si>
  <si>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</si>
  <si>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</si>
  <si>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</si>
  <si>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</si>
  <si>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</si>
  <si>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</si>
  <si>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</si>
  <si>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</si>
  <si>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</si>
  <si>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</si>
  <si>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</si>
  <si>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</si>
  <si>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</si>
  <si>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</si>
  <si>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</si>
  <si>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</si>
  <si>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</si>
  <si>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</si>
  <si>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</si>
  <si>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</si>
  <si>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</si>
  <si>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</si>
  <si>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</si>
  <si>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</si>
  <si>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</si>
  <si>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</si>
  <si>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</si>
  <si>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</si>
  <si>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</si>
  <si>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</si>
  <si>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</si>
  <si>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</si>
  <si>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</si>
  <si>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</si>
  <si>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</si>
  <si>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</si>
  <si>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</si>
  <si>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</si>
  <si>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</si>
  <si>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</si>
  <si>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</si>
  <si>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</si>
  <si>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</si>
  <si>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</si>
  <si>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</si>
  <si>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</si>
  <si>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</si>
  <si>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</si>
  <si>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</si>
  <si>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</si>
  <si>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</si>
  <si>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</si>
  <si>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</si>
  <si>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</si>
  <si>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</si>
  <si>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</si>
  <si>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</si>
  <si>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</si>
  <si>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</si>
  <si>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</si>
  <si>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</si>
  <si>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</si>
  <si>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</si>
  <si>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</si>
  <si>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</si>
  <si>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</si>
  <si>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</si>
  <si>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</si>
  <si>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</si>
  <si>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</si>
  <si>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</si>
  <si>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</si>
  <si>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</si>
  <si>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</si>
  <si>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</si>
  <si>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</si>
  <si>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</si>
  <si>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</si>
  <si>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</si>
  <si>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</si>
  <si>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</si>
  <si>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</si>
  <si>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</si>
  <si>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</si>
  <si>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</si>
  <si>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</si>
  <si>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</si>
  <si>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</si>
  <si>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</si>
  <si>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</si>
  <si>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</si>
  <si>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</si>
  <si>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</si>
  <si>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</si>
  <si>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</si>
  <si>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</si>
  <si>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</si>
  <si>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</si>
  <si>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</si>
  <si>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</si>
  <si>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</si>
  <si>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</si>
  <si>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</si>
  <si>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</si>
  <si>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</si>
  <si>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</si>
  <si>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</si>
  <si>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</si>
  <si>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</si>
  <si>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</si>
  <si>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</si>
  <si>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</si>
  <si>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</si>
  <si>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</si>
  <si>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</si>
  <si>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</si>
  <si>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</si>
  <si>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</si>
  <si>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</si>
  <si>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</si>
  <si>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</si>
  <si>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</si>
  <si>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</si>
  <si>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</si>
  <si>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</si>
  <si>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</si>
  <si>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</si>
  <si>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</si>
  <si>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</si>
  <si>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</si>
  <si>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</si>
  <si>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</si>
  <si>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</si>
  <si>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</si>
  <si>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</si>
  <si>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</si>
  <si>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</si>
  <si>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</si>
  <si>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</si>
  <si>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</si>
  <si>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</si>
  <si>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</si>
  <si>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</si>
  <si>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</si>
  <si>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</si>
  <si>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</si>
  <si>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</si>
  <si>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</si>
  <si>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</si>
  <si>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</si>
  <si>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</si>
  <si>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</si>
  <si>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</si>
  <si>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</si>
  <si>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</si>
  <si>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</si>
  <si>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</si>
  <si>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</si>
  <si>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</si>
  <si>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</si>
  <si>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</si>
  <si>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</si>
  <si>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</si>
  <si>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</si>
  <si>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</si>
  <si>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</si>
  <si>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</si>
  <si>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</si>
  <si>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</si>
  <si>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</si>
  <si>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</si>
  <si>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</si>
  <si>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</si>
  <si>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</si>
  <si>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</si>
  <si>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</si>
  <si>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</si>
  <si>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</si>
  <si>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</si>
  <si>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</si>
  <si>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</si>
  <si>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</si>
  <si>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</si>
  <si>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</si>
  <si>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</si>
  <si>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</si>
  <si>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</si>
  <si>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</si>
  <si>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</si>
  <si>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</si>
  <si>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</si>
  <si>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</si>
  <si>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</si>
  <si>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</si>
  <si>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</si>
  <si>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</si>
  <si>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</si>
  <si>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</si>
  <si>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</si>
  <si>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</si>
  <si>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</si>
  <si>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</si>
  <si>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</si>
  <si>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</si>
  <si>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</si>
  <si>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</si>
  <si>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</si>
  <si>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</si>
  <si>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</si>
  <si>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</si>
  <si>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</si>
  <si>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</si>
  <si>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</si>
  <si>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</si>
  <si>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</si>
  <si>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</si>
  <si>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</si>
  <si>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</si>
  <si>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</si>
  <si>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</si>
  <si>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</si>
  <si>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</si>
  <si>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</si>
  <si>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</si>
  <si>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</si>
  <si>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</si>
  <si>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</si>
  <si>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</si>
  <si>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</si>
  <si>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</si>
  <si>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</si>
  <si>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</si>
  <si>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</si>
  <si>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</si>
  <si>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</si>
  <si>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</si>
  <si>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</si>
  <si>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</si>
  <si>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</si>
  <si>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</si>
  <si>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</si>
  <si>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</si>
  <si>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</si>
  <si>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</si>
  <si>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</si>
  <si>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</si>
  <si>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</si>
  <si>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</si>
  <si>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</si>
  <si>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</si>
  <si>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</si>
  <si>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</si>
  <si>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</si>
  <si>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</si>
  <si>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</si>
  <si>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</si>
  <si>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</si>
  <si>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</si>
  <si>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</si>
  <si>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</si>
  <si>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</si>
  <si>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</si>
  <si>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</si>
  <si>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</si>
  <si>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</si>
  <si>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</si>
  <si>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</si>
  <si>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</si>
  <si>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</si>
  <si>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</si>
  <si>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</si>
  <si>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</si>
  <si>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</si>
  <si>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</si>
  <si>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</si>
  <si>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</si>
  <si>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</si>
  <si>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</si>
  <si>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</si>
  <si>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</si>
  <si>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</si>
  <si>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</si>
  <si>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</si>
  <si>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</si>
  <si>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</si>
  <si>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</si>
  <si>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</si>
  <si>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</si>
  <si>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</si>
  <si>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</si>
  <si>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</si>
  <si>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</si>
  <si>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</si>
  <si>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</si>
  <si>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</si>
  <si>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</si>
  <si>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</si>
  <si>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</si>
  <si>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</si>
  <si>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</si>
  <si>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</si>
  <si>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</si>
  <si>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</si>
  <si>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</si>
  <si>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</si>
  <si>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</si>
  <si>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</si>
  <si>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</si>
  <si>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</si>
  <si>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</si>
  <si>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</si>
  <si>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</si>
  <si>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</si>
  <si>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</si>
  <si>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</si>
  <si>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</si>
  <si>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</si>
  <si>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</si>
  <si>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</si>
  <si>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</si>
  <si>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</si>
  <si>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</si>
  <si>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</si>
  <si>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</si>
  <si>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</si>
  <si>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</si>
  <si>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</si>
  <si>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</si>
  <si>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</si>
  <si>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</si>
  <si>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</si>
  <si>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</si>
  <si>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</si>
  <si>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</si>
  <si>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</si>
  <si>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</si>
  <si>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</si>
  <si>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</si>
  <si>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</si>
  <si>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</si>
  <si>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</si>
  <si>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</si>
  <si>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</si>
  <si>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</si>
  <si>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</si>
  <si>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</si>
  <si>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</si>
  <si>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</si>
  <si>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</si>
  <si>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</si>
  <si>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</si>
  <si>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</si>
  <si>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</si>
  <si>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</si>
  <si>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</si>
  <si>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</si>
  <si>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</si>
  <si>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</si>
  <si>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</si>
  <si>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</si>
  <si>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</si>
  <si>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</si>
  <si>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</si>
  <si>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</si>
  <si>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</si>
  <si>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</si>
  <si>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</si>
  <si>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</si>
  <si>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</si>
  <si>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</si>
  <si>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</si>
  <si>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</si>
  <si>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</si>
  <si>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</si>
  <si>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</si>
  <si>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</si>
  <si>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</si>
  <si>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</si>
  <si>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</si>
  <si>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</si>
  <si>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</si>
  <si>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</si>
  <si>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</si>
  <si>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</si>
  <si>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</si>
  <si>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</si>
  <si>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</si>
  <si>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</si>
  <si>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</si>
  <si>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</si>
  <si>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</si>
  <si>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</si>
  <si>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</si>
  <si>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</si>
  <si>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</si>
  <si>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</si>
  <si>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</si>
  <si>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</si>
  <si>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</si>
  <si>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</si>
  <si>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</si>
  <si>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</si>
  <si>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</si>
  <si>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</si>
  <si>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</si>
  <si>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</si>
  <si>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</si>
  <si>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</si>
  <si>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</si>
  <si>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</si>
  <si>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</si>
  <si>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</si>
  <si>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</si>
  <si>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</si>
  <si>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</si>
  <si>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</si>
  <si>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</si>
  <si>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</si>
  <si>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</si>
  <si>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</si>
  <si>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</si>
  <si>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</si>
  <si>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</si>
  <si>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</si>
  <si>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</si>
  <si>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</si>
  <si>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</si>
  <si>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</si>
  <si>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</si>
  <si>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</si>
  <si>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</si>
  <si>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</si>
  <si>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</si>
  <si>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</si>
  <si>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</si>
  <si>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</si>
  <si>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</si>
  <si>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</si>
  <si>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</si>
  <si>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</si>
  <si>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</si>
  <si>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</si>
  <si>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</si>
  <si>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</si>
  <si>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</si>
  <si>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</si>
  <si>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</si>
  <si>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</si>
  <si>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</si>
  <si>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</si>
  <si>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</si>
  <si>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</si>
  <si>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</si>
  <si>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</si>
  <si>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</si>
  <si>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</si>
  <si>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</si>
  <si>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</si>
  <si>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</si>
  <si>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</si>
  <si>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</si>
  <si>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</si>
  <si>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</si>
  <si>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</si>
  <si>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</si>
  <si>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</si>
  <si>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</si>
  <si>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</si>
  <si>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</si>
  <si>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</si>
  <si>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</si>
  <si>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</si>
  <si>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</si>
  <si>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</si>
  <si>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</si>
  <si>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</si>
  <si>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</si>
  <si>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</si>
  <si>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</si>
  <si>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</si>
  <si>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</si>
  <si>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</si>
  <si>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</si>
  <si>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</si>
  <si>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</si>
  <si>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</si>
  <si>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</si>
  <si>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</si>
  <si>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</si>
  <si>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</si>
  <si>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</si>
  <si>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</si>
  <si>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</si>
  <si>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</si>
  <si>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</si>
  <si>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</si>
  <si>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</si>
  <si>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</si>
  <si>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</si>
  <si>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</si>
  <si>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</si>
  <si>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</si>
  <si>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</si>
  <si>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</si>
  <si>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</si>
  <si>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</si>
  <si>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</si>
  <si>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</si>
  <si>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</si>
  <si>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</si>
  <si>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</si>
  <si>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</si>
  <si>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</si>
  <si>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</si>
  <si>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</si>
  <si>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</si>
  <si>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</si>
  <si>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</si>
  <si>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</si>
  <si>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</si>
  <si>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</si>
  <si>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</si>
  <si>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</si>
  <si>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</si>
  <si>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</si>
  <si>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</si>
  <si>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</si>
  <si>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</si>
  <si>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</si>
  <si>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</si>
  <si>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</si>
  <si>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</si>
  <si>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</si>
  <si>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</si>
  <si>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</si>
  <si>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</si>
  <si>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</si>
  <si>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</si>
  <si>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</si>
  <si>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</si>
  <si>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</si>
  <si>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</si>
  <si>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</si>
  <si>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</si>
  <si>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</si>
  <si>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</si>
  <si>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</si>
  <si>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</si>
  <si>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</si>
  <si>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</si>
  <si>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</si>
  <si>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</si>
  <si>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</si>
  <si>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</si>
  <si>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</si>
  <si>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</si>
  <si>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</si>
  <si>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</si>
  <si>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</si>
  <si>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</si>
  <si>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</si>
  <si>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</si>
  <si>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</si>
  <si>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</si>
  <si>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</si>
  <si>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</si>
  <si>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</si>
  <si>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</si>
  <si>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</si>
  <si>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</si>
  <si>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</si>
  <si>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</si>
  <si>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</si>
  <si>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</si>
  <si>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</si>
  <si>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</si>
  <si>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</si>
  <si>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</si>
  <si>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</si>
  <si>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</si>
  <si>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</si>
  <si>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</si>
  <si>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</si>
  <si>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</si>
  <si>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</si>
  <si>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</si>
  <si>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</si>
  <si>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50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</si>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</sst>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D3" sqref="D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307.9684679398124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60" t="s">
        <v>15055</v>
      </c>
      <c r="E3" s="110"/>
      <c r="F3" s="111"/>
      <c r="G3" s="112">
        <f t="shared" ca="1" si="0"/>
        <v>45970.916893865739</v>
      </c>
      <c r="H3" s="111"/>
      <c r="I3" s="109" t="str">
        <f>IFERROR(VLOOKUP(D3,DB!A:F,6,0),"")</f>
        <v>SCECO</v>
      </c>
      <c r="J3" s="109" t="str">
        <f>IFERROR(VLOOKUP(D3,DB!A:G,7,0),"")</f>
        <v>Good</v>
      </c>
      <c r="K3" s="113"/>
      <c r="L3" s="114" t="str">
        <f>IFERROR(VLOOKUP(D3,DB!A:I,9,0),"")</f>
        <v>Latis</v>
      </c>
    </row>
    <row r="4" spans="1:15" ht="15" customHeight="1">
      <c r="A4" s="108"/>
      <c r="B4" s="109" t="str">
        <f>IFERROR(VLOOKUP(D4,DB!A:K,11,0),"")</f>
        <v/>
      </c>
      <c r="C4" s="109"/>
      <c r="D4" s="109"/>
      <c r="E4" s="110"/>
      <c r="F4" s="111"/>
      <c r="G4" s="112">
        <f t="shared" ca="1" si="0"/>
        <v>45970.916893865739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45970.916893865739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45970.916893865739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45970.916893865739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45970.916893865739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45970.916893865739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45970.916893865739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45970.916893865739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45970.916893865739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45970.916893865739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45970.916893865739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45970.916893865739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45970.916893865739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45970.916893865739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45970.916893865739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45970.916893865739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45970.916893865739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45970.916893865739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45970.916893865739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45970.916893865739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45970.916893865739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45970.916893865739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45970.916893865739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45970.916893865739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45970.916893865739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45970.916893865739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45970.916893865739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45970.916893865739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45970.916893865739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45970.916893865739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45970.916893865739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45970.916893865739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45970.916893865739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45970.916893865739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45970.916893865739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45970.916893865739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45970.916893865739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45970.916893865739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45970.916893865739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45970.916893865739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45970.916893865739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45970.916893865739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45970.916893865739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45970.916893865739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45970.916893865739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45970.916893865739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45970.916893865739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45970.916893865739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45970.916893865739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45970.916893865739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45970.916893865739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45970.916893865739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45970.916893865739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45970.916893865739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45970.916893865739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45970.916893865739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45970.916893865739</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45970.916893865739</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5066ED3E-30AD-4025-91C3-9DC5FD243113}"/>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145.91705590277707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45970.916893865739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45970.916893865739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45970.916893865739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45970.916893865739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45970.916893865739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45970.916893865739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45970.916893865739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45970.916893865739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45970.916893865739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45970.916893865739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45970.916893865739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45970.916893865739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45970.916893865739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45970.916893865739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45970.916893865739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45970.916893865739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45970.916893865739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45970.916893865739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45970.916893865739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45970.916893865739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45970.916893865739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45970.916893865739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45970.916893865739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45970.916893865739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45970.916893865739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45970.916893865739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45970.916893865739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45970.916893865739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45970.916893865739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45970.916893865739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45970.916893865739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45970.916893865739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45970.916893865739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45970.916893865739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45970.916893865739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45970.916893865739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45970.916893865739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45970.916893865739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45970.916893865739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45970.916893865739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45970.916893865739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45970.916893865739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45970.916893865739</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45970.916893865739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45970.916893865739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45970.916893865739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45970.916893865739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45970.916893865739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45970.916893865739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45970.916893865739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45970.916893865739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45970.916893865739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45970.916893865739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45970.916893865739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45970.916893865739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45970.916893865739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45970.916893865739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45970.916893865739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45970.916893865739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45970.916893865739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45970.916893865739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45970.916893865739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45970.916893865739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45970.916893865739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45970.916893865739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45970.916893865739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45970.916893865739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45970.916893865739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45970.916893865739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45970.916893865739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45970.916893865739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45970.916893865739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45970.916893865739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45970.916893865739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45970.916893865739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45970.916893865739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45970.916893865739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45970.916893865739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45970.916893865739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45970.916893865739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45970.916893865739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45970.916893865739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45970.916893865739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45970.916893865739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45970.916893865739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45970.916893865739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45970.916893865739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45970.916893865739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45970.916893865739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45970.916893865739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45970.916893865739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45970.916893865739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45970.916893865739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45970.916893865739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45970.916893865739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45970.916893865739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45970.916893865739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45970.916893865739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45970.916893865739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45970.916893865739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45970.916893865739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45970.916893865739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45970.916893865739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45970.916893865739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45970.916893865739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45970.916893865739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45970.916893865739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45970.916893865739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45970.916893865739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45970.916893865739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45970.916893865739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45970.916893865739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45970.916893865739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45970.916893865739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45970.916893865739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45970.916893865739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45970.916893865739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45970.916893865739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45970.916893865739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45970.916893865739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45970.916893865739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45970.916893865739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45970.916893865739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45970.916893865739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45970.916893865739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45970.916893865739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45970.916893865739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45970.916893865739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45970.916893865739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45970.916893865739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45970.916893865739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45970.916893865739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45970.916893865739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45970.916893865739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45970.916893865739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45970.916893865739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45970.916893865739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45970.916893865739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45970.916893865739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45970.916893865739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45970.916893865739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45970.916893865739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45970.916893865739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45970.916893865739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45970.916893865739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45970.916893865739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45970.916893865739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45970.916893865739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45970.916893865739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45970.916893865739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45970.916893865739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45970.916893865739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45970.916893865739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45970.916893865739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45970.916893865739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45970.916893865739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45970.916893865739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45970.916893865739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45970.916893865739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45970.916893865739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45970.916893865739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45970.916893865739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45970.916893865739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45970.916893865739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45970.916893865739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45970.916893865739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45970.916893865739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45970.916893865739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45970.916893865739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45970.916893865739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45970.916893865739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45970.916893865739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45970.916893865739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45970.916893865739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45970.916893865739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45970.916893865739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45970.916893865739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45970.916893865739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45970.916893865739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45970.916893865739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45970.916893865739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45970.916893865739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45970.916893865739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45970.916893865739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45970.916893865739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45970.916893865739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45970.916893865739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45970.916893865739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45970.916893865739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45970.916893865739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45970.916893865739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45970.916893865739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45970.916893865739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45970.916893865739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45970.916893865739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45970.916893865739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45970.916893865739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45970.916893865739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45970.916893865739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45970.916893865739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45970.916893865739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45970.916893865739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45970.916893865739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45970.916893865739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45970.916893865739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45970.916893865739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45970.916893865739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45970.916893865739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45970.916893865739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45970.916893865739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45970.916893865739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45970.916893865739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45970.916893865739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45970.916893865739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45970.916893865739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45970.916893865739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45970.916893865739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45970.916893865739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45970.916893865739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45970.916893865739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45970.916893865739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45970.916893865739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45970.916893865739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45970.916893865739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45970.916893865739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45970.916893865739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45970.916893865739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45970.916893865739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45970.916893865739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45970.916893865739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45970.916893865739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45970.916893865739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45970.916893865739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45970.916893865739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45970.916893865739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45970.916893865739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45970.916893865739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45970.916893865739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45970.916893865739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45970.916893865739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45970.916893865739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45970.916893865739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45970.916893865739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45970.916893865739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45970.916893865739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45970.916893865739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45970.916893865739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45970.916893865739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45970.916893865739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45970.916893865739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45970.916893865739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45970.916893865739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45970.916893865739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45970.916893865739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45970.916893865739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45970.916893865739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45970.916893865739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45970.916893865739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45970.916893865739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45970.916893865739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45970.916893865739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45970.916893865739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45970.916893865739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45970.916893865739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45970.916893865739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45970.916893865739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45970.916893865739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45970.916893865739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45970.916893865739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45970.916893865739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45970.916893865739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45970.916893865739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45970.916893865739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45970.916893865739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45970.916893865739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45970.916893865739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45970.916893865739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45970.916893865739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45970.916893865739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45970.916893865739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45970.916893865739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45970.916893865739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45970.916893865739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45970.916893865739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45970.916893865739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45970.916893865739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45970.916893865739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45970.916893865739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45970.916893865739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45970.916893865739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45970.916893865739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45970.916893865739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45970.916893865739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45970.916893865739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45970.916893865739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45970.916893865739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45970.916893865739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45970.916893865739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45970.916893865739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45970.916893865739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45970.916893865739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45970.916893865739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45970.916893865739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45970.916893865739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45970.916893865739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45970.916893865739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45970.916893865739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45970.916893865739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45970.916893865739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45970.916893865739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45970.916893865739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45970.916893865739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45970.916893865739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45970.916893865739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45970.916893865739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45970.916893865739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45970.916893865739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45970.916893865739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45970.916893865739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45970.916893865739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45970.916893865739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45970.916893865739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45970.916893865739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45970.916893865739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45970.916893865739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45970.916893865739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45970.916893865739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45970.916893865739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45970.916893865739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45970.916893865739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45970.916893865739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45970.916893865739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45970.916893865739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45970.916893865739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45970.916893865739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45970.916893865739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45970.916893865739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45970.916893865739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45970.916893865739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45970.916893865739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45970.916893865739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45970.916893865739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45970.916893865739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45970.916893865739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45970.916893865739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45970.916893865739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45970.916893865739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45970.916893865739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45970.916893865739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45970.916893865739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45970.916893865739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45970.916893865739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45970.916893865739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45970.916893865739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45970.916893865739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45970.916893865739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45970.916893865739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45970.916893865739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45970.916893865739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45970.916893865739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45970.916893865739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45970.916893865739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45970.916893865739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45970.916893865739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45970.916893865739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45970.916893865739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45970.916893865739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45970.916893865739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45970.916893865739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45970.916893865739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45970.916893865739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45970.916893865739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45970.916893865739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45970.916893865739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45970.916893865739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45970.916893865739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45970.916893865739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45970.916893865739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45970.916893865739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45970.916893865739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45970.916893865739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45970.916893865739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45970.916893865739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45970.916893865739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45970.916893865739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45970.916893865739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45970.916893865739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45970.916893865739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45970.916893865739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45970.916893865739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45970.916893865739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45970.916893865739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45970.916893865739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45970.916893865739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45970.916893865739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45970.916893865739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45970.916893865739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45970.916893865739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45970.916893865739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45970.916893865739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45970.916893865739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45970.916893865739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45970.916893865739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45970.916893865739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45970.916893865739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45970.916893865739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45970.916893865739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45970.916893865739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45970.916893865739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45970.916893865739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45970.916893865739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45970.916893865739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45970.916893865739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45970.916893865739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45970.916893865739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45970.916893865739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45970.916893865739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45970.916893865739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45970.916893865739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45970.916893865739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45970.916893865739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45970.916893865739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45970.916893865739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45970.916893865739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45970.916893865739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45970.916893865739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45970.916893865739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45970.916893865739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45970.916893865739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45970.916893865739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45970.916893865739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45970.916893865739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45970.916893865739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45970.916893865739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45970.916893865739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45970.916893865739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45970.916893865739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45970.916893865739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45970.916893865739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45970.916893865739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45970.916893865739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45970.916893865739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45970.916893865739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45970.916893865739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45970.916893865739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45970.916893865739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45970.916893865739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45970.916893865739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45970.916893865739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45970.916893865739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45970.916893865739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45970.916893865739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45970.916893865739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45970.916893865739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45970.916893865739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45970.916893865739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45970.916893865739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45970.916893865739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45970.916893865739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45970.916893865739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45970.916893865739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45970.916893865739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45970.916893865739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45970.916893865739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45970.916893865739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45970.916893865739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45970.916893865739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45970.916893865739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45970.916893865739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45970.916893865739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45970.916893865739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45970.916893865739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45970.916893865739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45970.916893865739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45970.916893865739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45970.916893865739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45970.916893865739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45970.916893865739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45970.916893865739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45970.916893865739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45970.916893865739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45970.916893865739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45970.916893865739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45970.916893865739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45970.916893865739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45970.916893865739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45970.916893865739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45970.916893865739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45970.916893865739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45970.916893865739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45970.916893865739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45970.916893865739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45970.916893865739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45970.916893865739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45970.916893865739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45970.916893865739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45970.916893865739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45970.916893865739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45970.916893865739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45970.916893865739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45970.916893865739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45970.916893865739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45970.916893865739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45970.916893865739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45970.916893865739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45970.916893865739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45970.916893865739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45970.916893865739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45970.916893865739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45970.916893865739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45970.916893865739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45970.916893865739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45970.916893865739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45970.916893865739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45970.916893865739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45970.916893865739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45970.916893865739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45970.916893865739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45970.916893865739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45970.916893865739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45970.916893865739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45970.916893865739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45970.916893865739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45970.916893865739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45970.916893865739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45970.916893865739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45970.916893865739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45970.916893865739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45970.916893865739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45970.916893865739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45970.916893865739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45970.916893865739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45970.916893865739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45970.916893865739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45970.916893865739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45970.916893865739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45970.916893865739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45970.916893865739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45970.916893865739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45970.916893865739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45970.916893865739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45970.916893865739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45970.916893865739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45970.916893865739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45970.916893865739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45970.916893865739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45970.916893865739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45970.916893865739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45970.916893865739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45970.916893865739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45970.916893865739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45970.916893865739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45970.916893865739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45970.916893865739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45970.916893865739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45970.916893865739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45970.916893865739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45970.916893865739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45970.916893865739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45970.916893865739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45970.916893865739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45970.916893865739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45970.916893865739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45970.916893865739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45970.916893865739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45970.916893865739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45970.916893865739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45970.916893865739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45970.916893865739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45970.916893865739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45970.916893865739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45970.916893865739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45970.916893865739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45970.916893865739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45970.916893865739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45970.916893865739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45970.916893865739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45970.916893865739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45970.916893865739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45970.916893865739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45970.916893865739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45970.916893865739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45970.916893865739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45970.916893865739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45970.916893865739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45970.916893865739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45970.916893865739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45970.916893865739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45970.916893865739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45970.916893865739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45970.916893865739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45970.916893865739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45970.916893865739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45970.916893865739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45970.916893865739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45970.916893865739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45970.916893865739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45970.916893865739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45970.916893865739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45970.916893865739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45970.916893865739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45970.916893865739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45970.916893865739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45970.916893865739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45970.916893865739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45970.916893865739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45970.916893865739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45970.916893865739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45970.916893865739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45970.916893865739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45970.916893865739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45970.916893865739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45970.916893865739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45970.916893865739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45970.916893865739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45970.916893865739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45970.916893865739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45970.916893865739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45970.916893865739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45970.916893865739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45970.916893865739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45970.916893865739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45970.916893865739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45970.916893865739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45970.916893865739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45970.916893865739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45970.916893865739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45970.916893865739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45970.916893865739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45970.916893865739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45970.916893865739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45970.916893865739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45970.916893865739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45970.916893865739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45970.916893865739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45970.916893865739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45970.916893865739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45970.916893865739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45970.916893865739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45970.916893865739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45970.916893865739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45970.916893865739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45970.916893865739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45970.916893865739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45970.916893865739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45970.916893865739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45970.916893865739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45970.916893865739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45970.916893865739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45970.916893865739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45970.916893865739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45970.916893865739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45970.916893865739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45970.916893865739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45970.916893865739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45970.916893865739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45970.916893865739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45970.916893865739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45970.916893865739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45970.916893865739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45970.916893865739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45970.916893865739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45970.916893865739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45970.916893865739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45970.916893865739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45970.916893865739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45970.916893865739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45970.916893865739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45970.916893865739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45970.916893865739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45970.916893865739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45970.916893865739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45970.916893865739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45970.916893865739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45970.916893865739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45970.916893865739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45970.916893865739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45970.916893865739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45970.916893865739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45970.916893865739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45970.916893865739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45970.916893865739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45970.916893865739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45970.916893865739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45970.916893865739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45970.916893865739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45970.916893865739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45970.916893865739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45970.916893865739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45970.916893865739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45970.916893865739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45970.916893865739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45970.916893865739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45970.916893865739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45970.916893865739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45970.916893865739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45970.916893865739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45970.916893865739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45970.916893865739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45970.916893865739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45970.916893865739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45970.916893865739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45970.916893865739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45970.916893865739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45970.916893865739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45970.916893865739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45970.916893865739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45970.916893865739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45970.916893865739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45970.916893865739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45970.916893865739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45970.916893865739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45970.916893865739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45970.916893865739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45970.916893865739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45970.916893865739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45970.916893865739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45970.916893865739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45970.916893865739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45970.916893865739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45970.916893865739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45970.916893865739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45970.916893865739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45970.916893865739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45970.916893865739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45970.916893865739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45970.916893865739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45970.916893865739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45970.916893865739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45970.916893865739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45970.916893865739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45970.916893865739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45970.916893865739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45970.916893865739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45970.916893865739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45970.916893865739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45970.916893865739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45970.916893865739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45970.916893865739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45970.916893865739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45970.916893865739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45970.916893865739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45970.916893865739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45970.916893865739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45970.916893865739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45970.916893865739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45970.916893865739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45970.916893865739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45970.916893865739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45970.916893865739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45970.916893865739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45970.916893865739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45970.916893865739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45970.916893865739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45970.916893865739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45970.916893865739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45970.916893865739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45970.916893865739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45970.916893865739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45970.916893865739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45970.916893865739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45970.916893865739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45970.916893865739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45970.916893865739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45970.916893865739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45970.916893865739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45970.916893865739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45970.916893865739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45970.916893865739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45970.916893865739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45970.916893865739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45970.916893865739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45970.916893865739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45970.916893865739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45970.916893865739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45970.916893865739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45970.916893865739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45970.916893865739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45970.916893865739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45970.916893865739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45970.916893865739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45970.916893865739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45970.916893865739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45970.916893865739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45970.916893865739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45970.916893865739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45970.916893865739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45970.916893865739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45970.916893865739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45970.916893865739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45970.916893865739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45970.916893865739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45970.916893865739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45970.916893865739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45970.916893865739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45970.916893865739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45970.916893865739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45970.916893865739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45970.916893865739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45970.916893865739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45970.916893865739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45970.916893865739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45970.916893865739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45970.916893865739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45970.916893865739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45970.916893865739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45970.916893865739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45970.916893865739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45970.916893865739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45970.916893865739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45970.916893865739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45970.916893865739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45970.916893865739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45970.916893865739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45970.916893865739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45970.916893865739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45970.916893865739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45970.916893865739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45970.916893865739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45970.916893865739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45970.916893865739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45970.916893865739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45970.916893865739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45970.916893865739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45970.916893865739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45970.916893865739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45970.916893865739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45970.916893865739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45970.916893865739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45970.916893865739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45970.916893865739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45970.916893865739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45970.916893865739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45970.916893865739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45970.916893865739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45970.916893865739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45970.916893865739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45970.916893865739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45970.916893865739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45970.916893865739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45970.916893865739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45970.916893865739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45970.916893865739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45970.916893865739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45970.916893865739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45970.916893865739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45970.916893865739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45970.916893865739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45970.916893865739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45970.916893865739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45970.916893865739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45970.916893865739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45970.916893865739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45970.916893865739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45970.916893865739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45970.916893865739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45970.916893865739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45970.916893865739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45970.916893865739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45970.916893865739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45970.916893865739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45970.916893865739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45970.916893865739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45970.916893865739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45970.916893865739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45970.916893865739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45970.916893865739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45970.916893865739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45970.916893865739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45970.916893865739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45970.916893865739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45970.916893865739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45970.916893865739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45970.916893865739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45970.916893865739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45970.916893865739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45970.916893865739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45970.916893865739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45970.916893865739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45970.916893865739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45970.916893865739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45970.916893865739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45970.916893865739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45970.916893865739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45970.916893865739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45970.916893865739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45970.916893865739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45970.916893865739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45970.916893865739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45970.916893865739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45970.916893865739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45970.916893865739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45970.916893865739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45970.916893865739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45970.916893865739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45970.916893865739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45970.916893865739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45970.916893865739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45970.916893865739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45970.916893865739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45970.916893865739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45970.916893865739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45970.916893865739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45970.916893865739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45970.916893865739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45970.916893865739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45970.916893865739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45970.916893865739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45970.916893865739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45970.916893865739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45970.916893865739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45970.916893865739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45970.916893865739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45970.916893865739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45970.916893865739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45970.916893865739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45970.916893865739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45970.916893865739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45970.916893865739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45970.916893865739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45970.916893865739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45970.916893865739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45970.916893865739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45970.916893865739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45970.916893865739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45970.916893865739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45970.916893865739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45970.916893865739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45970.916893865739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45970.916893865739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45970.916893865739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45970.916893865739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45970.916893865739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45970.916893865739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45970.916893865739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45970.916893865739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45970.916893865739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45970.916893865739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45970.916893865739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45970.916893865739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45970.916893865739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45970.916893865739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45970.916893865739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45970.916893865739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45970.916893865739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45970.916893865739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45970.916893865739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45970.916893865739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45970.916893865739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45970.916893865739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45970.916893865739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45970.916893865739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45970.916893865739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45970.916893865739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45970.916893865739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45970.916893865739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45970.916893865739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45970.916893865739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45970.916893865739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45970.916893865739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45970.916893865739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45970.916893865739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45970.916893865739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45970.916893865739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45970.916893865739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45970.916893865739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45970.916893865739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45970.916893865739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45970.916893865739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45970.916893865739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45970.916893865739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45970.916893865739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45970.916893865739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45970.916893865739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45970.916893865739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45970.916893865739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45970.916893865739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45970.916893865739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45970.916893865739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45970.916893865739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45970.916893865739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45970.916893865739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45970.916893865739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45970.916893865739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45970.916893865739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45970.916893865739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45970.916893865739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45970.916893865739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45970.916893865739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45970.916893865739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45970.916893865739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45970.916893865739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45970.916893865739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45970.916893865739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45970.916893865739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45970.916893865739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45970.916893865739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45970.916893865739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45970.916893865739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45970.916893865739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45970.916893865739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45970.916893865739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45970.916893865739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45970.916893865739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45970.916893865739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45970.916893865739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45970.916893865739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45970.916893865739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45970.916893865739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45970.916893865739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45970.916893865739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45970.916893865739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45970.916893865739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45970.916893865739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45970.916893865739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45970.916893865739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45970.916893865739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45970.916893865739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45970.916893865739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45970.916893865739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45970.916893865739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45970.916893865739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45970.916893865739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45970.916893865739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45970.916893865739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45970.916893865739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45970.916893865739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45970.916893865739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45970.916893865739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45970.916893865739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45970.916893865739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45970.916893865739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45970.916893865739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45970.916893865739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45970.916893865739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45970.916893865739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45970.916893865739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45970.916893865739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45970.916893865739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45970.916893865739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45970.916893865739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45970.916893865739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45970.916893865739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45970.916893865739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45970.916893865739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45970.916893865739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45970.916893865739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45970.916893865739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45970.916893865739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45970.916893865739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45970.916893865739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45970.916893865739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45970.916893865739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45970.916893865739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45970.916893865739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45970.916893865739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45970.916893865739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45970.916893865739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45970.916893865739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45970.916893865739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45970.916893865739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45970.916893865739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45970.916893865739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45970.916893865739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45970.916893865739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45970.916893865739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45970.916893865739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45970.916893865739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45970.916893865739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45970.916893865739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45970.916893865739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45970.916893865739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45970.916893865739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45970.916893865739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45970.916893865739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45970.916893865739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45970.916893865739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45970.916893865739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45970.916893865739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45970.916893865739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45970.916893865739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45970.916893865739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45970.916893865739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45970.916893865739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45970.916893865739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45970.916893865739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45970.916893865739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45970.916893865739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45970.916893865739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45970.916893865739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45970.916893865739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45970.916893865739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45970.916893865739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267.43617627314234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0.1175883101823274</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45970.916893865739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45970.916893865739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45970.916893865739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45970.916893865739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45970.916893865739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45970.916893865739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45970.916893865739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45970.916893865739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45970.916893865739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45970.916893865739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45970.916893865739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45970.916893865739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45970.916893865739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45970.916893865739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45970.916893865739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45970.916893865739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45970.916893865739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45970.916893865739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45970.916893865739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45970.916893865739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45970.916893865739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45970.916893865739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45970.916893865739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45970.916893865739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45970.916893865739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45970.916893865739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45970.916893865739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45970.916893865739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45970.916893865739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45970.916893865739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45970.916893865739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45970.916893865739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45970.916893865739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45970.916893865739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45970.916893865739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45970.916893865739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45970.916893865739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45970.916893865739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45970.916893865739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45970.916893865739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45970.916893865739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45970.916893865739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45970.916893865739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45970.916893865739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45970.916893865739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45970.916893865739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45970.916893865739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45970.916893865739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45970.916893865739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45970.916893865739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45970.916893865739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45970.916893865739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45970.916893865739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45970.916893865739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45970.916893865739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45970.916893865739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45970.916893865739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45970.916893865739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45970.916893865739</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79.084833680550219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44.728016550921893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22.255782754626125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45970.916893865739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45970.916893865739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45970.916893865739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45970.916893865739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45970.916893865739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45970.916893865739</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45970.916893865739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45970.916893865739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45970.916893865739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45970.916893865739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45970.916893865739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45970.916893865739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45970.916893865739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45970.916893865739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45970.916893865739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45970.916893865739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45970.916893865739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45970.916893865739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45970.916893865739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45970.916893865739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45970.916893865739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45970.916893865739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45970.916893865739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45970.916893865739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45970.916893865739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45970.916893865739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45970.916893865739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45970.916893865739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45970.916893865739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45970.916893865739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45970.916893865739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45970.916893865739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45970.916893865739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45970.916893865739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45970.916893865739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45970.916893865739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45970.916893865739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45970.916893865739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45970.916893865739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45970.916893865739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45970.916893865739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45970.916893865739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45970.916893865739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45970.916893865739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45970.916893865739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45970.916893865739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45970.916893865739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45970.916893865739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45970.916893865739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45970.916893865739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45970.916893865739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45970.916893865739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45970.916893865739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45970.916893865739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45970.916893865739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45970.916893865739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45970.916893865739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45970.916893865739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45970.916893865739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45970.916893865739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45970.916893865739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45970.916893865739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45970.916893865739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45970.916893865739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45970.916893865739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45970.916893865739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45970.916893865739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45970.916893865739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45970.916893865739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45970.916893865739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45970.916893865739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45970.916893865739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45970.916893865739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45970.916893865739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45970.916893865739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45970.916893865739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45970.916893865739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45970.916893865739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45970.916893865739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45970.916893865739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45970.916893865739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45970.916893865739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45970.916893865739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45970.916893865739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45970.916893865739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45970.916893865739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45970.916893865739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45970.916893865739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45970.916893865739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45970.916893865739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45970.916893865739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45970.916893865739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45970.916893865739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45970.916893865739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45970.916893865739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45970.916893865739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45970.916893865739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45970.916893865739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45970.916893865739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45970.916893865739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45970.916893865739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45970.916893865739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45970.916893865739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45970.916893865739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45970.916893865739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45970.916893865739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45970.916893865739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45970.916893865739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45970.916893865739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45970.916893865739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45970.916893865739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45970.916893865739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45970.916893865739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45970.916893865739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45970.916893865739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45970.916893865739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45970.916893865739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45970.916893865739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45970.916893865739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45970.916893865739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45970.916893865739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45970.916893865739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45970.916893865739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45970.916893865739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45970.916893865739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45970.916893865739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45970.916893865739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45970.916893865739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45970.916893865739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45970.916893865739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45970.916893865739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45970.916893865739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45970.916893865739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45970.916893865739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45970.916893865739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45970.916893865739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45970.916893865739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45970.916893865739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45970.916893865739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45970.916893865739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45970.916893865739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45970.916893865739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45970.916893865739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45970.916893865739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45970.916893865739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45970.916893865739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45970.916893865739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45970.916893865739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45970.916893865739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45970.916893865739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45970.916893865739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45970.916893865739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45970.916893865739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45970.916893865739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45970.916893865739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45970.916893865739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45970.916893865739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45970.916893865739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45970.916893865739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45970.916893865739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45970.916893865739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45970.916893865739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45970.916893865739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45970.916893865739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45970.916893865739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45970.916893865739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45970.916893865739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45970.916893865739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45970.916893865739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45970.916893865739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45970.916893865739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45970.916893865739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45970.916893865739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45970.916893865739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45970.916893865739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45970.916893865739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45970.916893865739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45970.916893865739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45970.916893865739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45970.916893865739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45970.916893865739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45970.916893865739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45970.916893865739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45970.916893865739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45970.916893865739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45970.916893865739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45970.916893865739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45970.916893865739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45970.916893865739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45970.916893865739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45970.916893865739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45970.916893865739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45970.916893865739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45970.916893865739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45970.916893865739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45970.916893865739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45970.916893865739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45970.916893865739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45970.916893865739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45970.916893865739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45970.916893865739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45970.916893865739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45970.916893865739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45970.916893865739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45970.916893865739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45970.916893865739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45970.916893865739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45970.916893865739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45970.916893865739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45970.916893865739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45970.916893865739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45970.916893865739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45970.916893865739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45970.916893865739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45970.916893865739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45970.916893865739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45970.916893865739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45970.916893865739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45970.916893865739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45970.916893865739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45970.916893865739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45970.916893865739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45970.916893865739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45970.916893865739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45970.916893865739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45970.916893865739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45970.916893865739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45970.916893865739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45970.916893865739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45970.916893865739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45970.916893865739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45970.916893865739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45970.916893865739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45970.916893865739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45970.916893865739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45970.916893865739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45970.916893865739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45970.916893865739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45970.916893865739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45970.916893865739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45970.916893865739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45970.916893865739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45970.916893865739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45970.916893865739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45970.916893865739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45970.916893865739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45970.916893865739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45970.916893865739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45970.916893865739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45970.916893865739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45970.916893865739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45970.916893865739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45970.916893865739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45970.916893865739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45970.916893865739</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39120</v>
      </c>
      <c r="B2" s="155" t="str">
        <f>IFERROR(VLOOKUP(D2,DB!A:K,11,0),"")</f>
        <v>R6</v>
      </c>
      <c r="C2" s="156">
        <v>1</v>
      </c>
      <c r="D2" s="155" t="s">
        <v>35650</v>
      </c>
      <c r="E2" s="153" t="s">
        <v>39021</v>
      </c>
      <c r="F2" s="157">
        <v>45970.686331018522</v>
      </c>
      <c r="G2" s="158">
        <f t="shared" ref="G2:G13" ca="1" si="0">IFERROR(NOW()-F2,"-")</f>
        <v>0.23056284721678821</v>
      </c>
      <c r="H2" s="157">
        <v>45970.68136574074</v>
      </c>
      <c r="I2" s="155" t="str">
        <f>IFERROR(VLOOKUP(D2,DB!A:F,6,0),"")</f>
        <v>Generator-SG</v>
      </c>
      <c r="J2" s="155" t="str">
        <f>IFERROR(VLOOKUP(D2,DB!A:G,7,0),"")</f>
        <v>Dead</v>
      </c>
      <c r="K2" s="159" t="s">
        <v>39121</v>
      </c>
      <c r="L2" s="155" t="str">
        <f>IFERROR(VLOOKUP(D2,DB!A:I,9,0),"")</f>
        <v>Latis</v>
      </c>
    </row>
    <row r="3" spans="1:16382" ht="31.5" customHeight="1">
      <c r="A3" s="141"/>
      <c r="B3" s="142" t="str">
        <f>IFERROR(VLOOKUP(D3,DB!A:K,11,0),"")</f>
        <v>R6</v>
      </c>
      <c r="C3" s="143"/>
      <c r="D3" s="142" t="s">
        <v>30435</v>
      </c>
      <c r="E3" s="124"/>
      <c r="F3" s="144"/>
      <c r="G3" s="105">
        <f t="shared" ca="1" si="0"/>
        <v>45970.916893865739</v>
      </c>
      <c r="H3" s="144"/>
      <c r="I3" s="142" t="str">
        <f>IFERROR(VLOOKUP(D3,DB!A:F,6,0),"")</f>
        <v>SCECO</v>
      </c>
      <c r="J3" s="142" t="str">
        <f>IFERROR(VLOOKUP(D3,DB!A:G,7,0),"")</f>
        <v>Vandalized+No BB Design</v>
      </c>
      <c r="K3" s="145"/>
      <c r="L3" s="146" t="str">
        <f>IFERROR(VLOOKUP(D3,DB!A:I,9,0),"")</f>
        <v>Latis</v>
      </c>
    </row>
    <row r="4" spans="1:16382" ht="31.5" customHeight="1">
      <c r="A4" s="141"/>
      <c r="B4" s="142" t="str">
        <f>IFERROR(VLOOKUP(D4,DB!A:K,11,0),"")</f>
        <v/>
      </c>
      <c r="C4" s="143"/>
      <c r="D4" s="142"/>
      <c r="E4" s="124"/>
      <c r="F4" s="144"/>
      <c r="G4" s="105">
        <f t="shared" ca="1" si="0"/>
        <v>45970.916893865739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45970.916893865739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45970.916893865739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45970.916893865739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45970.916893865739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45970.916893865739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45970.916893865739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45970.916893865739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45970.916893865739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45970.916893865739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45970.916893865739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45970.916893865739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45970.916893865739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45970.916893865739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45970.916893865739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45970.916893865739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45970.916893865739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45970.916893865739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45970.916893865739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45970.916893865739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45970.916893865739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45970.916893865739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45970.916893865739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45970.916893865739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45970.916893865739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45970.916893865739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45970.916893865739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45970.916893865739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45970.916893865739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45970.916893865739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45970.916893865739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45970.916893865739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45970.916893865739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45970.916893865739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45970.916893865739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45970.916893865739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45970.916893865739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45970.916893865739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45970.916893865739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45970.916893865739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45970.916893865739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45970.916893865739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45970.916893865739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45970.916893865739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45970.916893865739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45970.916893865739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45970.916893865739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45970.916893865739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45970.916893865739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45970.916893865739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45970.916893865739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45970.916893865739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45970.916893865739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45970.916893865739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45970.916893865739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45970.916893865739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45970.916893865739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45970.916893865739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45970.916893865739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45970.916893865739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45970.916893865739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45970.916893865739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45970.916893865739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45970.916893865739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45970.916893865739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45970.916893865739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45970.916893865739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45970.916893865739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45970.916893865739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45970.916893865739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45970.916893865739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45970.916893865739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45970.916893865739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45970.916893865739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45970.916893865739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45970.916893865739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45970.916893865739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45970.916893865739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45970.916893865739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45970.916893865739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45970.916893865739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45970.916893865739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45970.916893865739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45970.916893865739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45970.916893865739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45970.916893865739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45970.916893865739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45970.916893865739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45970.916893865739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45970.916893865739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45970.916893865739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45970.916893865739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45970.916893865739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45970.916893865739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45970.916893865739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45970.916893865739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45970.916893865739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45970.916893865739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45970.916893865739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45970.916893865739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45970.916893865739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45970.916893865739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45970.916893865739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45970.916893865739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45970.916893865739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45970.916893865739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45970.916893865739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45970.916893865739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45970.916893865739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45970.916893865739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45970.916893865739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45970.916893865739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45970.916893865739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45970.916893865739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45970.916893865739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45970.916893865739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45970.916893865739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45970.916893865739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45970.916893865739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45970.916893865739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45970.916893865739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45970.916893865739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45970.916893865739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45970.916893865739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45970.916893865739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45970.916893865739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45970.916893865739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45970.916893865739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45970.916893865739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45970.916893865739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45970.916893865739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45970.916893865739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45970.916893865739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45970.916893865739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45970.916893865739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45970.916893865739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45970.916893865739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45970.916893865739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45970.916893865739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45970.916893865739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45970.916893865739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45970.916893865739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45970.916893865739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45970.916893865739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45970.916893865739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45970.916893865739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45970.916893865739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45970.916893865739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45970.916893865739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45970.916893865739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45970.916893865739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45970.916893865739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45970.916893865739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45970.916893865739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45970.916893865739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45970.916893865739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45970.916893865739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45970.916893865739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45970.916893865739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45970.916893865739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45970.916893865739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45970.916893865739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45970.916893865739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45970.916893865739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45970.916893865739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45970.916893865739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45970.916893865739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45970.916893865739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45970.916893865739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45970.916893865739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45970.916893865739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45970.916893865739</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2025-11-09T19:01:34Z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